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Günther\P\Tri\"/>
    </mc:Choice>
  </mc:AlternateContent>
  <xr:revisionPtr revIDLastSave="0" documentId="13_ncr:1_{F972726A-AD4D-42B2-B6B2-0AAA331A18EE}" xr6:coauthVersionLast="47" xr6:coauthVersionMax="47" xr10:uidLastSave="{00000000-0000-0000-0000-000000000000}"/>
  <bookViews>
    <workbookView xWindow="-60" yWindow="-60" windowWidth="28920" windowHeight="15600" xr2:uid="{00000000-000D-0000-FFFF-FFFF00000000}"/>
  </bookViews>
  <sheets>
    <sheet name="Mannschaftsmeldung" sheetId="1" r:id="rId1"/>
    <sheet name="Tabelle1" sheetId="2" r:id="rId2"/>
  </sheets>
  <definedNames>
    <definedName name="_xlnm.Print_Area" localSheetId="0">Mannschaftsmeldung!$A$3:$N$87</definedName>
  </definedNames>
  <calcPr calcId="191029"/>
  <customWorkbookViews>
    <customWorkbookView name="Günther Marcus - Persönliche Ansicht" guid="{2F334B69-56BE-4ADD-84C1-0B32401A06FF}" mergeInterval="0" personalView="1" maximized="1" xWindow="-4" yWindow="-4" windowWidth="1928" windowHeight="1040"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1" l="1"/>
  <c r="H75" i="1"/>
  <c r="G76" i="1"/>
  <c r="H76" i="1"/>
  <c r="G77" i="1"/>
  <c r="H77" i="1"/>
  <c r="G78" i="1"/>
  <c r="H78" i="1"/>
  <c r="G79" i="1"/>
  <c r="H79" i="1"/>
  <c r="G80" i="1"/>
  <c r="H80" i="1"/>
  <c r="G81" i="1"/>
  <c r="H81" i="1"/>
  <c r="G82" i="1"/>
  <c r="H82" i="1"/>
  <c r="G83" i="1"/>
  <c r="H83" i="1"/>
  <c r="G84" i="1"/>
  <c r="H84" i="1"/>
  <c r="G85" i="1"/>
  <c r="H85" i="1"/>
  <c r="G86" i="1"/>
  <c r="H86" i="1"/>
  <c r="G87" i="1"/>
  <c r="H87" i="1"/>
  <c r="G64" i="1"/>
  <c r="H64" i="1"/>
  <c r="G65" i="1"/>
  <c r="H65" i="1"/>
  <c r="G66" i="1"/>
  <c r="H66" i="1"/>
  <c r="G67" i="1"/>
  <c r="H67" i="1"/>
  <c r="G68" i="1"/>
  <c r="H68" i="1"/>
  <c r="G69" i="1"/>
  <c r="H69" i="1"/>
  <c r="G70" i="1"/>
  <c r="H70" i="1"/>
  <c r="G71" i="1"/>
  <c r="H71" i="1"/>
  <c r="G72" i="1"/>
  <c r="H72" i="1"/>
  <c r="G73" i="1"/>
  <c r="H73" i="1"/>
  <c r="G74" i="1"/>
  <c r="H74" i="1"/>
  <c r="I74" i="1" s="1"/>
  <c r="K74" i="1" s="1"/>
  <c r="I71" i="1" l="1"/>
  <c r="K71" i="1" s="1"/>
  <c r="I68" i="1"/>
  <c r="K68" i="1" s="1"/>
  <c r="I65" i="1"/>
  <c r="K65" i="1" s="1"/>
  <c r="I86" i="1"/>
  <c r="K86" i="1" s="1"/>
  <c r="I83" i="1"/>
  <c r="K83" i="1" s="1"/>
  <c r="I80" i="1"/>
  <c r="K80" i="1" s="1"/>
  <c r="I77" i="1"/>
  <c r="K77" i="1" s="1"/>
  <c r="H63" i="1" l="1"/>
  <c r="G63" i="1"/>
  <c r="H62" i="1"/>
  <c r="I62" i="1" s="1"/>
  <c r="K62" i="1" s="1"/>
  <c r="G62" i="1"/>
  <c r="H61" i="1"/>
  <c r="G61" i="1"/>
  <c r="H60" i="1"/>
  <c r="G60" i="1"/>
  <c r="H59" i="1"/>
  <c r="I59" i="1" s="1"/>
  <c r="G59" i="1"/>
  <c r="H58" i="1"/>
  <c r="G58" i="1"/>
  <c r="K59" i="1" l="1"/>
  <c r="G50" i="1"/>
  <c r="G48" i="1"/>
  <c r="G49" i="1"/>
  <c r="H18" i="1"/>
  <c r="H8" i="1" l="1"/>
  <c r="G6" i="1"/>
  <c r="H57" i="1" l="1"/>
  <c r="H55" i="1"/>
  <c r="H53" i="1"/>
  <c r="H51" i="1"/>
  <c r="H49" i="1"/>
  <c r="H47" i="1"/>
  <c r="H45" i="1"/>
  <c r="H43" i="1"/>
  <c r="H41" i="1"/>
  <c r="H39" i="1"/>
  <c r="H37" i="1"/>
  <c r="H35" i="1"/>
  <c r="H33" i="1"/>
  <c r="H31" i="1"/>
  <c r="H29" i="1"/>
  <c r="H27" i="1"/>
  <c r="H25" i="1"/>
  <c r="H23" i="1"/>
  <c r="H21" i="1"/>
  <c r="H19" i="1"/>
  <c r="H17" i="1"/>
  <c r="I17" i="1" s="1"/>
  <c r="K17" i="1" s="1"/>
  <c r="H15" i="1"/>
  <c r="H13" i="1"/>
  <c r="H11" i="1"/>
  <c r="H9" i="1"/>
  <c r="H7" i="1"/>
  <c r="G57" i="1"/>
  <c r="G55" i="1"/>
  <c r="G53" i="1"/>
  <c r="G51" i="1"/>
  <c r="G47" i="1"/>
  <c r="G45" i="1"/>
  <c r="G43" i="1"/>
  <c r="G41" i="1"/>
  <c r="G39" i="1"/>
  <c r="G37" i="1"/>
  <c r="G35" i="1"/>
  <c r="G33" i="1"/>
  <c r="G31" i="1"/>
  <c r="G29" i="1"/>
  <c r="G27" i="1"/>
  <c r="G25" i="1"/>
  <c r="G23" i="1"/>
  <c r="G21" i="1"/>
  <c r="G19" i="1"/>
  <c r="G17" i="1"/>
  <c r="G15" i="1"/>
  <c r="G13" i="1"/>
  <c r="G11" i="1"/>
  <c r="G9" i="1"/>
  <c r="G7" i="1"/>
  <c r="G5" i="1"/>
  <c r="H56" i="1"/>
  <c r="I56" i="1" s="1"/>
  <c r="H54" i="1"/>
  <c r="H52" i="1"/>
  <c r="H50" i="1"/>
  <c r="I50" i="1" s="1"/>
  <c r="H48" i="1"/>
  <c r="H46" i="1"/>
  <c r="H44" i="1"/>
  <c r="I44" i="1" s="1"/>
  <c r="H42" i="1"/>
  <c r="H40" i="1"/>
  <c r="H38" i="1"/>
  <c r="I38" i="1" s="1"/>
  <c r="H36" i="1"/>
  <c r="H34" i="1"/>
  <c r="H32" i="1"/>
  <c r="I32" i="1" s="1"/>
  <c r="K32" i="1" s="1"/>
  <c r="H30" i="1"/>
  <c r="H28" i="1"/>
  <c r="H26" i="1"/>
  <c r="I26" i="1" s="1"/>
  <c r="K26" i="1" s="1"/>
  <c r="H24" i="1"/>
  <c r="H22" i="1"/>
  <c r="H20" i="1"/>
  <c r="I20" i="1" s="1"/>
  <c r="H16" i="1"/>
  <c r="H14" i="1"/>
  <c r="I14" i="1" s="1"/>
  <c r="K14" i="1" s="1"/>
  <c r="H12" i="1"/>
  <c r="H10" i="1"/>
  <c r="H6" i="1"/>
  <c r="H5" i="1"/>
  <c r="G56" i="1"/>
  <c r="G54" i="1"/>
  <c r="G52" i="1"/>
  <c r="G46" i="1"/>
  <c r="G44" i="1"/>
  <c r="G42" i="1"/>
  <c r="G40" i="1"/>
  <c r="G38" i="1"/>
  <c r="G36" i="1"/>
  <c r="G34" i="1"/>
  <c r="G32" i="1"/>
  <c r="G30" i="1"/>
  <c r="G28" i="1"/>
  <c r="G26" i="1"/>
  <c r="G24" i="1"/>
  <c r="G22" i="1"/>
  <c r="G20" i="1"/>
  <c r="G18" i="1"/>
  <c r="G16" i="1"/>
  <c r="G14" i="1"/>
  <c r="G12" i="1"/>
  <c r="G10" i="1"/>
  <c r="G8" i="1"/>
  <c r="I11" i="1" l="1"/>
  <c r="K11" i="1" s="1"/>
  <c r="I29" i="1"/>
  <c r="K29" i="1" s="1"/>
  <c r="I41" i="1"/>
  <c r="K41" i="1" s="1"/>
  <c r="I47" i="1"/>
  <c r="I23" i="1"/>
  <c r="I35" i="1"/>
  <c r="I53" i="1"/>
  <c r="I5" i="1"/>
  <c r="K5" i="1" s="1"/>
  <c r="K20" i="1"/>
  <c r="K38" i="1"/>
  <c r="K44" i="1"/>
  <c r="K50" i="1"/>
  <c r="K56" i="1"/>
  <c r="I8" i="1"/>
  <c r="K8" i="1" s="1"/>
  <c r="K53" i="1"/>
  <c r="K23" i="1"/>
  <c r="K47" i="1"/>
  <c r="K35" i="1"/>
  <c r="L5" i="1" a="1"/>
  <c r="L87" i="1"/>
  <c r="L86" i="1"/>
  <c r="L85" i="1"/>
  <c r="L84" i="1"/>
  <c r="L83" i="1"/>
  <c r="M83" i="1" s="1"/>
  <c r="L82" i="1"/>
  <c r="L81" i="1"/>
  <c r="L80" i="1"/>
  <c r="L79" i="1"/>
  <c r="L78" i="1"/>
  <c r="L77" i="1"/>
  <c r="M77" i="1" s="1"/>
  <c r="L76" i="1"/>
  <c r="L75" i="1"/>
  <c r="L74" i="1"/>
  <c r="L73" i="1"/>
  <c r="L72" i="1"/>
  <c r="L71" i="1"/>
  <c r="M71" i="1" s="1"/>
  <c r="L70" i="1"/>
  <c r="L69" i="1"/>
  <c r="L68" i="1"/>
  <c r="L67" i="1"/>
  <c r="L66" i="1"/>
  <c r="L65" i="1"/>
  <c r="M65" i="1"/>
  <c r="L64" i="1"/>
  <c r="L63" i="1"/>
  <c r="L62" i="1"/>
  <c r="L61" i="1"/>
  <c r="L60" i="1"/>
  <c r="L59" i="1"/>
  <c r="M59" i="1"/>
  <c r="L58" i="1"/>
  <c r="L57" i="1"/>
  <c r="L56" i="1"/>
  <c r="L55" i="1"/>
  <c r="L54" i="1"/>
  <c r="L53" i="1"/>
  <c r="M53" i="1"/>
  <c r="L52" i="1"/>
  <c r="L51" i="1"/>
  <c r="L50" i="1"/>
  <c r="L49" i="1"/>
  <c r="L48" i="1"/>
  <c r="L47" i="1"/>
  <c r="M47" i="1"/>
  <c r="L46" i="1"/>
  <c r="L45" i="1"/>
  <c r="L44" i="1"/>
  <c r="L43" i="1"/>
  <c r="L42" i="1"/>
  <c r="L41" i="1"/>
  <c r="M41" i="1"/>
  <c r="L40" i="1"/>
  <c r="L39" i="1"/>
  <c r="L38" i="1"/>
  <c r="L37" i="1"/>
  <c r="L36" i="1"/>
  <c r="L35" i="1"/>
  <c r="M35" i="1"/>
  <c r="L34" i="1"/>
  <c r="L33" i="1"/>
  <c r="L32" i="1"/>
  <c r="L31" i="1"/>
  <c r="L30" i="1"/>
  <c r="L29" i="1"/>
  <c r="M29" i="1"/>
  <c r="L28" i="1"/>
  <c r="L27" i="1"/>
  <c r="L26" i="1"/>
  <c r="L25" i="1"/>
  <c r="L24" i="1"/>
  <c r="L23" i="1"/>
  <c r="M23" i="1"/>
  <c r="L22" i="1"/>
  <c r="L21" i="1"/>
  <c r="L20" i="1"/>
  <c r="L19" i="1"/>
  <c r="L18" i="1"/>
  <c r="L17" i="1"/>
  <c r="M17" i="1"/>
  <c r="L16" i="1"/>
  <c r="L15" i="1"/>
  <c r="L14" i="1"/>
  <c r="L13" i="1"/>
  <c r="L12" i="1"/>
  <c r="L11" i="1"/>
  <c r="M11" i="1"/>
  <c r="L10" i="1"/>
  <c r="L9" i="1"/>
  <c r="L8" i="1"/>
  <c r="L7" i="1"/>
  <c r="L6" i="1"/>
  <c r="L5" i="1"/>
  <c r="M5" i="1"/>
  <c r="N5" i="1" a="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alcChain>
</file>

<file path=xl/sharedStrings.xml><?xml version="1.0" encoding="utf-8"?>
<sst xmlns="http://schemas.openxmlformats.org/spreadsheetml/2006/main" count="295" uniqueCount="169">
  <si>
    <t>Zur Anmeldung der Mannschaft ist die Benennung des geplanten Kaders des Vereins gewünscht, dafür die grauen Felder ausfüllen. Für die Wettkampfmeldungen sind anschließend lediglich die grünen Felder auszufüllen. Blaue Felder werden berechnet.</t>
  </si>
  <si>
    <t>Wettkampf:</t>
  </si>
  <si>
    <t>(frei lassen für Kadermeldung)</t>
  </si>
  <si>
    <t>Nachname</t>
  </si>
  <si>
    <t>Verein</t>
  </si>
  <si>
    <t>Geschlecht m/w</t>
  </si>
  <si>
    <t>Geburtsjahr</t>
  </si>
  <si>
    <t>Startpassnr.</t>
  </si>
  <si>
    <t>AK</t>
  </si>
  <si>
    <t>AK-Basis-Bonus gemäß Anlage 1 Format hh:min:sec</t>
  </si>
  <si>
    <t>automatische Berechnungstabelle männlich</t>
  </si>
  <si>
    <t>automatische Berechnungstabelle weiblich</t>
  </si>
  <si>
    <t>aktuelles Jahr</t>
  </si>
  <si>
    <t>Alter</t>
  </si>
  <si>
    <t>Geburtsjahr ab</t>
  </si>
  <si>
    <t>Basis-Bonus</t>
  </si>
  <si>
    <t>M75</t>
  </si>
  <si>
    <t>W75</t>
  </si>
  <si>
    <t>M70</t>
  </si>
  <si>
    <t>W70</t>
  </si>
  <si>
    <t>M65</t>
  </si>
  <si>
    <t>W65</t>
  </si>
  <si>
    <t>M60</t>
  </si>
  <si>
    <t>W60</t>
  </si>
  <si>
    <t>M55</t>
  </si>
  <si>
    <t>W55</t>
  </si>
  <si>
    <t>M50</t>
  </si>
  <si>
    <t>W50</t>
  </si>
  <si>
    <t>M45</t>
  </si>
  <si>
    <t>W45</t>
  </si>
  <si>
    <t>M40</t>
  </si>
  <si>
    <t>W40</t>
  </si>
  <si>
    <t>M35</t>
  </si>
  <si>
    <t>W35</t>
  </si>
  <si>
    <t>M20</t>
  </si>
  <si>
    <t>W30</t>
  </si>
  <si>
    <t>W20</t>
  </si>
  <si>
    <t>M30</t>
  </si>
  <si>
    <t>Vereine Liste für Dropdown-Menü</t>
  </si>
  <si>
    <t>Vorname</t>
  </si>
  <si>
    <t>Leipziger Triathlon</t>
  </si>
  <si>
    <t>SC Riesa Triathlon</t>
  </si>
  <si>
    <t>Triathlon Team Lausitz</t>
  </si>
  <si>
    <t>Athletico Leipzig</t>
  </si>
  <si>
    <t>SV Burkhardtsgrün</t>
  </si>
  <si>
    <t>m</t>
  </si>
  <si>
    <t>w</t>
  </si>
  <si>
    <t>Hofmann</t>
  </si>
  <si>
    <t>Martin</t>
  </si>
  <si>
    <t>René</t>
  </si>
  <si>
    <t>Gutscher</t>
  </si>
  <si>
    <t>Jan</t>
  </si>
  <si>
    <t>Dinter</t>
  </si>
  <si>
    <t>Phillip</t>
  </si>
  <si>
    <t>Günther</t>
  </si>
  <si>
    <t>Marcus</t>
  </si>
  <si>
    <t>Voit</t>
  </si>
  <si>
    <t>Ronny</t>
  </si>
  <si>
    <t>Tim</t>
  </si>
  <si>
    <t>Paul</t>
  </si>
  <si>
    <t>Robert</t>
  </si>
  <si>
    <t>Müller</t>
  </si>
  <si>
    <t>Erik</t>
  </si>
  <si>
    <t>Thomas</t>
  </si>
  <si>
    <t>AK-Boni der Sprint- Staffel</t>
  </si>
  <si>
    <t>korrigierte Zielzeit gemäß Boniberechnung</t>
  </si>
  <si>
    <t>Zielzeit der Staffel</t>
  </si>
  <si>
    <t>Platz</t>
  </si>
  <si>
    <t>Platzziffer  Team</t>
  </si>
  <si>
    <t>Rangfolge Team</t>
  </si>
  <si>
    <t>Grüttner</t>
  </si>
  <si>
    <t>Mannschaftsmeldung STV-Liga 2026</t>
  </si>
  <si>
    <t>13.09.2026 Zwickau Triathlon</t>
  </si>
  <si>
    <t>Axilaris Triathlon Team Chemnitz SG Adelsberg</t>
  </si>
  <si>
    <t>Dresdner Spitzen Triathlon Team I</t>
  </si>
  <si>
    <t>Dresdner Spitzen Triathlon Team II</t>
  </si>
  <si>
    <t>EGZ Görlitz O-See Sports Team Oberlausitz II</t>
  </si>
  <si>
    <t>Götz Günther Team Triathlon SG Adelsberg</t>
  </si>
  <si>
    <t>LFV Oberholz</t>
  </si>
  <si>
    <t>SV 04 Zwickau</t>
  </si>
  <si>
    <t>TRI-Sport Wurzen</t>
  </si>
  <si>
    <t>TRIStars Markkleeberg</t>
  </si>
  <si>
    <t>TriTeam SV Sachsen 90 Werdau</t>
  </si>
  <si>
    <t>Volksbank Triathlon Team Chemnitz SG Adelsberg</t>
  </si>
  <si>
    <t>Patzschke</t>
  </si>
  <si>
    <t>Sander</t>
  </si>
  <si>
    <t>Marco</t>
  </si>
  <si>
    <t>Schumann</t>
  </si>
  <si>
    <t>Klemm</t>
  </si>
  <si>
    <t>Alexander</t>
  </si>
  <si>
    <t>Kessler</t>
  </si>
  <si>
    <t>Kraft</t>
  </si>
  <si>
    <t>Torsten</t>
  </si>
  <si>
    <t>Lenk</t>
  </si>
  <si>
    <t>Steffen</t>
  </si>
  <si>
    <t>Bachmann</t>
  </si>
  <si>
    <t>Dirk</t>
  </si>
  <si>
    <t>Schmidt</t>
  </si>
  <si>
    <t>Marie-Sofie</t>
  </si>
  <si>
    <t>Morgenstern</t>
  </si>
  <si>
    <t>Kai</t>
  </si>
  <si>
    <t>Lilly</t>
  </si>
  <si>
    <t>Erdmann</t>
  </si>
  <si>
    <t>Johannes</t>
  </si>
  <si>
    <t>Wehnert</t>
  </si>
  <si>
    <t>Alina</t>
  </si>
  <si>
    <t>Oswald</t>
  </si>
  <si>
    <t>Jens</t>
  </si>
  <si>
    <t>Rembde</t>
  </si>
  <si>
    <t>Schaupp</t>
  </si>
  <si>
    <t>Christoph</t>
  </si>
  <si>
    <t>Knape</t>
  </si>
  <si>
    <t>Michael</t>
  </si>
  <si>
    <t xml:space="preserve">Brenneisen </t>
  </si>
  <si>
    <t>Janik</t>
  </si>
  <si>
    <t>Richter</t>
  </si>
  <si>
    <t xml:space="preserve">Tom </t>
  </si>
  <si>
    <t>Pampel</t>
  </si>
  <si>
    <t>Holger</t>
  </si>
  <si>
    <t>Hetzel</t>
  </si>
  <si>
    <t>Sebastian Luis</t>
  </si>
  <si>
    <t>Jünger</t>
  </si>
  <si>
    <t>Corina</t>
  </si>
  <si>
    <t xml:space="preserve">Fellechner </t>
  </si>
  <si>
    <t>Miriam</t>
  </si>
  <si>
    <t>Paproth</t>
  </si>
  <si>
    <t>Klaus</t>
  </si>
  <si>
    <t>Bohring</t>
  </si>
  <si>
    <t>Ulrike</t>
  </si>
  <si>
    <t>Singer</t>
  </si>
  <si>
    <t>Jörg</t>
  </si>
  <si>
    <t>Zelt</t>
  </si>
  <si>
    <t>Stefanie</t>
  </si>
  <si>
    <t>Büchner</t>
  </si>
  <si>
    <t>Marcel</t>
  </si>
  <si>
    <t>Seidel</t>
  </si>
  <si>
    <t>Eberhardt</t>
  </si>
  <si>
    <t>Manuel</t>
  </si>
  <si>
    <t>Walther</t>
  </si>
  <si>
    <t>Windisch</t>
  </si>
  <si>
    <t>Stefan</t>
  </si>
  <si>
    <t>Wüstefeld</t>
  </si>
  <si>
    <t>Renatus</t>
  </si>
  <si>
    <t xml:space="preserve">Kevin </t>
  </si>
  <si>
    <t>Stocker</t>
  </si>
  <si>
    <t xml:space="preserve">Lidia </t>
  </si>
  <si>
    <t>Neidel</t>
  </si>
  <si>
    <t xml:space="preserve">Ferdinand </t>
  </si>
  <si>
    <t>Jurkschat</t>
  </si>
  <si>
    <t>Lena</t>
  </si>
  <si>
    <t>Pecher</t>
  </si>
  <si>
    <t xml:space="preserve">Simon </t>
  </si>
  <si>
    <t xml:space="preserve">Falk </t>
  </si>
  <si>
    <t>Maja</t>
  </si>
  <si>
    <t>Heinze</t>
  </si>
  <si>
    <t>Maren</t>
  </si>
  <si>
    <t>Drieschner</t>
  </si>
  <si>
    <t>Andrè</t>
  </si>
  <si>
    <t>Van Vlerken</t>
  </si>
  <si>
    <t>Per</t>
  </si>
  <si>
    <t>Reiche</t>
  </si>
  <si>
    <t>Bruno</t>
  </si>
  <si>
    <t>Sperlich</t>
  </si>
  <si>
    <t>Hinze</t>
  </si>
  <si>
    <t>Ludwig</t>
  </si>
  <si>
    <t>Jahn</t>
  </si>
  <si>
    <t>Sören</t>
  </si>
  <si>
    <t>Nofz</t>
  </si>
  <si>
    <t>Adrian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</si>
</sst>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8" x14ac:knownFonts="1">
    <font>
      <sz val="11"/>
      <color rgb="FF000000"/>
      <name val="Calibri"/>
    </font>
    <font>
      <b/>
      <u/>
      <sz val="14"/>
      <color rgb="FF000000"/>
      <name val="Calibri"/>
      <family val="2"/>
    </font>
    <font>
      <b/>
      <sz val="11"/>
      <color rgb="FF000000"/>
      <name val="Calibri"/>
      <family val="2"/>
    </font>
    <font>
      <sz val="11"/>
      <name val="Calibri"/>
      <family val="2"/>
    </font>
    <font>
      <b/>
      <sz val="11"/>
      <color theme="1"/>
      <name val="Calibri"/>
      <family val="2"/>
      <scheme val="minor"/>
    </font>
    <font>
      <sz val="11"/>
      <color rgb="FF000000"/>
      <name val="Calibri"/>
      <family val="2"/>
    </font>
    <font>
      <sz val="11"/>
      <color rgb="FF000000"/>
      <name val="Calibri"/>
      <family val="2"/>
    </font>
    <font>
      <sz val="11"/>
      <color rgb="FF000000"/>
      <name val="Calibri"/>
      <family val="2"/>
      <charset val="1"/>
    </font>
  </fonts>
  <fills count="17">
    <fill>
      <patternFill patternType="none"/>
    </fill>
    <fill>
      <patternFill patternType="gray125"/>
    </fill>
    <fill>
      <patternFill patternType="solid">
        <fgColor rgb="FFD6E3BC"/>
        <bgColor rgb="FFD6E3BC"/>
      </patternFill>
    </fill>
    <fill>
      <patternFill patternType="solid">
        <fgColor rgb="FFD8D8D8"/>
        <bgColor rgb="FFD8D8D8"/>
      </patternFill>
    </fill>
    <fill>
      <patternFill patternType="solid">
        <fgColor rgb="FFC6D9F0"/>
        <bgColor rgb="FFC6D9F0"/>
      </patternFill>
    </fill>
    <fill>
      <patternFill patternType="solid">
        <fgColor theme="0" tint="-0.14999847407452621"/>
        <bgColor indexed="64"/>
      </patternFill>
    </fill>
    <fill>
      <patternFill patternType="solid">
        <fgColor theme="6" tint="0.59999389629810485"/>
        <bgColor rgb="FFC6D9F0"/>
      </patternFill>
    </fill>
    <fill>
      <patternFill patternType="solid">
        <fgColor rgb="FF92D050"/>
        <bgColor rgb="FFD6E3BC"/>
      </patternFill>
    </fill>
    <fill>
      <patternFill patternType="solid">
        <fgColor rgb="FF92D050"/>
        <bgColor indexed="64"/>
      </patternFill>
    </fill>
    <fill>
      <patternFill patternType="solid">
        <fgColor theme="6" tint="0.59999389629810485"/>
        <bgColor indexed="64"/>
      </patternFill>
    </fill>
    <fill>
      <patternFill patternType="solid">
        <fgColor theme="6" tint="0.59999389629810485"/>
        <bgColor rgb="FFD6E3BC"/>
      </patternFill>
    </fill>
    <fill>
      <patternFill patternType="solid">
        <fgColor theme="0"/>
        <bgColor rgb="FFC6D9F0"/>
      </patternFill>
    </fill>
    <fill>
      <patternFill patternType="solid">
        <fgColor theme="9" tint="0.59999389629810485"/>
        <bgColor indexed="64"/>
      </patternFill>
    </fill>
    <fill>
      <patternFill patternType="solid">
        <fgColor theme="9" tint="0.59999389629810485"/>
        <bgColor rgb="FFC6D9F0"/>
      </patternFill>
    </fill>
    <fill>
      <patternFill patternType="solid">
        <fgColor rgb="FFD9D9D9"/>
        <bgColor rgb="FF000000"/>
      </patternFill>
    </fill>
    <fill>
      <patternFill patternType="solid">
        <fgColor theme="0" tint="-0.14999847407452621"/>
        <bgColor rgb="FFD8D8D8"/>
      </patternFill>
    </fill>
    <fill>
      <patternFill patternType="solid">
        <fgColor theme="0"/>
        <bgColor indexed="64"/>
      </patternFill>
    </fill>
  </fills>
  <borders count="1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6" fillId="0" borderId="1"/>
  </cellStyleXfs>
  <cellXfs count="68">
    <xf numFmtId="0" fontId="0" fillId="0" borderId="0" xfId="0"/>
    <xf numFmtId="21" fontId="0" fillId="0" borderId="0" xfId="0" applyNumberFormat="1"/>
    <xf numFmtId="20" fontId="0" fillId="0" borderId="0" xfId="0" applyNumberFormat="1"/>
    <xf numFmtId="0" fontId="4" fillId="0" borderId="0" xfId="0" applyFont="1"/>
    <xf numFmtId="0" fontId="0" fillId="5" borderId="2" xfId="0" applyFill="1" applyBorder="1" applyAlignment="1" applyProtection="1">
      <alignment horizontal="center"/>
      <protection locked="0"/>
    </xf>
    <xf numFmtId="0" fontId="1" fillId="0" borderId="0" xfId="0" applyFont="1"/>
    <xf numFmtId="0" fontId="0" fillId="0" borderId="0" xfId="0" applyAlignment="1">
      <alignment horizontal="center"/>
    </xf>
    <xf numFmtId="0" fontId="2" fillId="0" borderId="1" xfId="0" applyFont="1" applyBorder="1" applyAlignment="1">
      <alignment wrapText="1"/>
    </xf>
    <xf numFmtId="0" fontId="0" fillId="0" borderId="1" xfId="0" applyBorder="1"/>
    <xf numFmtId="0" fontId="0" fillId="0" borderId="1" xfId="0" applyBorder="1" applyAlignment="1">
      <alignment horizontal="center"/>
    </xf>
    <xf numFmtId="0" fontId="2" fillId="3" borderId="2" xfId="0" applyFont="1" applyFill="1" applyBorder="1" applyAlignment="1">
      <alignment horizontal="center" wrapText="1"/>
    </xf>
    <xf numFmtId="0" fontId="2" fillId="3" borderId="2" xfId="0" applyFont="1" applyFill="1" applyBorder="1" applyAlignment="1">
      <alignment horizontal="center"/>
    </xf>
    <xf numFmtId="21" fontId="0" fillId="4" borderId="2" xfId="0" applyNumberFormat="1" applyFill="1" applyBorder="1"/>
    <xf numFmtId="1" fontId="0" fillId="6" borderId="2" xfId="0" applyNumberFormat="1" applyFill="1" applyBorder="1" applyProtection="1">
      <protection locked="0"/>
    </xf>
    <xf numFmtId="49" fontId="0" fillId="6" borderId="2" xfId="0" applyNumberFormat="1" applyFill="1" applyBorder="1" applyProtection="1">
      <protection locked="0"/>
    </xf>
    <xf numFmtId="0" fontId="5" fillId="5" borderId="2" xfId="0" applyFont="1" applyFill="1" applyBorder="1" applyAlignment="1" applyProtection="1">
      <alignment horizontal="center"/>
      <protection locked="0"/>
    </xf>
    <xf numFmtId="0" fontId="2" fillId="4" borderId="2" xfId="0" applyFont="1" applyFill="1" applyBorder="1" applyAlignment="1">
      <alignment horizontal="center"/>
    </xf>
    <xf numFmtId="0" fontId="2" fillId="4" borderId="2" xfId="0" applyFont="1" applyFill="1" applyBorder="1" applyAlignment="1">
      <alignment horizontal="center" wrapText="1"/>
    </xf>
    <xf numFmtId="0" fontId="2" fillId="2" borderId="2" xfId="0" applyFont="1" applyFill="1" applyBorder="1" applyAlignment="1">
      <alignment horizontal="center" wrapText="1"/>
    </xf>
    <xf numFmtId="0" fontId="0" fillId="4" borderId="2" xfId="0" applyFill="1" applyBorder="1" applyAlignment="1">
      <alignment horizontal="center"/>
    </xf>
    <xf numFmtId="0" fontId="0" fillId="5" borderId="2" xfId="0" applyFill="1" applyBorder="1" applyAlignment="1" applyProtection="1">
      <alignment horizontal="left"/>
      <protection locked="0"/>
    </xf>
    <xf numFmtId="21" fontId="0" fillId="9" borderId="2" xfId="0" applyNumberFormat="1" applyFill="1" applyBorder="1" applyProtection="1">
      <protection locked="0"/>
    </xf>
    <xf numFmtId="21" fontId="0" fillId="9" borderId="2" xfId="0" applyNumberFormat="1" applyFill="1" applyBorder="1"/>
    <xf numFmtId="0" fontId="2" fillId="10" borderId="2" xfId="0" applyFont="1" applyFill="1" applyBorder="1" applyAlignment="1">
      <alignment horizontal="center" wrapText="1"/>
    </xf>
    <xf numFmtId="21" fontId="0" fillId="9" borderId="0" xfId="0" applyNumberFormat="1" applyFill="1"/>
    <xf numFmtId="0" fontId="0" fillId="12" borderId="6" xfId="0" applyFill="1" applyBorder="1"/>
    <xf numFmtId="0" fontId="2" fillId="13" borderId="2" xfId="0" applyFont="1" applyFill="1" applyBorder="1" applyAlignment="1">
      <alignment horizontal="center" wrapText="1"/>
    </xf>
    <xf numFmtId="0" fontId="0" fillId="12" borderId="5" xfId="0" applyFill="1" applyBorder="1"/>
    <xf numFmtId="0" fontId="0" fillId="9" borderId="0" xfId="0" applyFill="1"/>
    <xf numFmtId="21" fontId="0" fillId="11" borderId="5" xfId="0" applyNumberFormat="1" applyFill="1" applyBorder="1"/>
    <xf numFmtId="0" fontId="0" fillId="12" borderId="9" xfId="0" applyFill="1" applyBorder="1"/>
    <xf numFmtId="0" fontId="0" fillId="0" borderId="10" xfId="0" applyBorder="1"/>
    <xf numFmtId="0" fontId="0" fillId="0" borderId="11" xfId="0" applyBorder="1"/>
    <xf numFmtId="0" fontId="2" fillId="13" borderId="6" xfId="0" applyFont="1" applyFill="1" applyBorder="1" applyAlignment="1">
      <alignment horizontal="center" wrapText="1"/>
    </xf>
    <xf numFmtId="0" fontId="0" fillId="0" borderId="10" xfId="0" applyBorder="1" applyAlignment="1">
      <alignment wrapText="1"/>
    </xf>
    <xf numFmtId="0" fontId="0" fillId="0" borderId="11" xfId="0" applyBorder="1" applyAlignment="1">
      <alignment wrapText="1"/>
    </xf>
    <xf numFmtId="0" fontId="0" fillId="12" borderId="9" xfId="0" applyFill="1" applyBorder="1" applyAlignment="1">
      <alignment wrapText="1"/>
    </xf>
    <xf numFmtId="164" fontId="0" fillId="0" borderId="10" xfId="0" applyNumberFormat="1" applyBorder="1" applyAlignment="1">
      <alignment wrapText="1"/>
    </xf>
    <xf numFmtId="0" fontId="0" fillId="12" borderId="6" xfId="0" applyFill="1" applyBorder="1" applyAlignment="1">
      <alignment horizontal="center"/>
    </xf>
    <xf numFmtId="0" fontId="0" fillId="12" borderId="7" xfId="0" applyFill="1" applyBorder="1" applyAlignment="1">
      <alignment horizontal="center"/>
    </xf>
    <xf numFmtId="0" fontId="0" fillId="12" borderId="8" xfId="0" applyFill="1" applyBorder="1" applyAlignment="1">
      <alignment horizontal="center"/>
    </xf>
    <xf numFmtId="0" fontId="6" fillId="14" borderId="12" xfId="1" applyFill="1" applyBorder="1" applyAlignment="1" applyProtection="1">
      <alignment horizontal="center"/>
      <protection locked="0"/>
    </xf>
    <xf numFmtId="0" fontId="0" fillId="0" borderId="8" xfId="0" applyBorder="1"/>
    <xf numFmtId="0" fontId="0" fillId="15" borderId="2" xfId="0" applyFill="1" applyBorder="1"/>
    <xf numFmtId="0" fontId="0" fillId="15" borderId="7" xfId="0" applyFill="1" applyBorder="1"/>
    <xf numFmtId="0" fontId="5" fillId="15" borderId="7" xfId="0" applyFont="1" applyFill="1" applyBorder="1"/>
    <xf numFmtId="0" fontId="0" fillId="15" borderId="2" xfId="0" applyFill="1" applyBorder="1" applyAlignment="1" applyProtection="1">
      <alignment horizontal="left"/>
      <protection locked="0"/>
    </xf>
    <xf numFmtId="0" fontId="0" fillId="15" borderId="2" xfId="0" applyFill="1" applyBorder="1" applyAlignment="1" applyProtection="1">
      <alignment horizontal="center"/>
      <protection locked="0"/>
    </xf>
    <xf numFmtId="0" fontId="5" fillId="15" borderId="2" xfId="0" applyFont="1" applyFill="1" applyBorder="1" applyAlignment="1" applyProtection="1">
      <alignment horizontal="left"/>
      <protection locked="0"/>
    </xf>
    <xf numFmtId="0" fontId="5" fillId="15" borderId="2" xfId="0" applyFont="1" applyFill="1" applyBorder="1" applyAlignment="1" applyProtection="1">
      <alignment horizontal="center"/>
      <protection locked="0"/>
    </xf>
    <xf numFmtId="0" fontId="7" fillId="15" borderId="2" xfId="0" applyFont="1" applyFill="1" applyBorder="1" applyAlignment="1" applyProtection="1">
      <alignment horizontal="left"/>
      <protection locked="0"/>
    </xf>
    <xf numFmtId="0" fontId="7" fillId="15" borderId="2" xfId="0" applyFont="1" applyFill="1" applyBorder="1" applyAlignment="1" applyProtection="1">
      <alignment horizontal="center"/>
      <protection locked="0"/>
    </xf>
    <xf numFmtId="0" fontId="6" fillId="15" borderId="2" xfId="1" applyFill="1" applyBorder="1" applyAlignment="1" applyProtection="1">
      <alignment horizontal="left"/>
      <protection locked="0"/>
    </xf>
    <xf numFmtId="0" fontId="6" fillId="15" borderId="2" xfId="1" applyFill="1" applyBorder="1" applyAlignment="1" applyProtection="1">
      <alignment horizontal="center"/>
      <protection locked="0"/>
    </xf>
    <xf numFmtId="0" fontId="7" fillId="15" borderId="2" xfId="1" applyFont="1" applyFill="1" applyBorder="1" applyAlignment="1" applyProtection="1">
      <alignment horizontal="left"/>
      <protection locked="0"/>
    </xf>
    <xf numFmtId="0" fontId="7" fillId="15" borderId="2" xfId="1" applyFont="1" applyFill="1" applyBorder="1" applyAlignment="1" applyProtection="1">
      <alignment horizontal="center"/>
      <protection locked="0"/>
    </xf>
    <xf numFmtId="0" fontId="5" fillId="15" borderId="2" xfId="1" applyFont="1" applyFill="1" applyBorder="1" applyAlignment="1" applyProtection="1">
      <alignment horizontal="left"/>
      <protection locked="0"/>
    </xf>
    <xf numFmtId="0" fontId="5" fillId="15" borderId="2" xfId="1" applyFont="1" applyFill="1" applyBorder="1" applyAlignment="1" applyProtection="1">
      <alignment horizontal="center"/>
      <protection locked="0"/>
    </xf>
    <xf numFmtId="0" fontId="0" fillId="16" borderId="5" xfId="0" applyFill="1" applyBorder="1"/>
    <xf numFmtId="0" fontId="0" fillId="12" borderId="10" xfId="0" applyFill="1" applyBorder="1"/>
    <xf numFmtId="0" fontId="0" fillId="12" borderId="13" xfId="0" applyFill="1" applyBorder="1" applyAlignment="1">
      <alignment horizontal="center"/>
    </xf>
    <xf numFmtId="0" fontId="0" fillId="12" borderId="14" xfId="0" applyFill="1" applyBorder="1" applyAlignment="1">
      <alignment horizontal="center"/>
    </xf>
    <xf numFmtId="0" fontId="0" fillId="12" borderId="15" xfId="0" applyFill="1" applyBorder="1" applyAlignment="1">
      <alignment horizontal="center"/>
    </xf>
    <xf numFmtId="0" fontId="0" fillId="0" borderId="7" xfId="0" applyBorder="1"/>
    <xf numFmtId="0" fontId="2" fillId="7" borderId="3" xfId="0" applyFont="1" applyFill="1" applyBorder="1" applyAlignment="1" applyProtection="1">
      <alignment horizontal="center" wrapText="1"/>
      <protection locked="0"/>
    </xf>
    <xf numFmtId="0" fontId="3" fillId="8" borderId="4" xfId="0" applyFont="1" applyFill="1" applyBorder="1" applyProtection="1">
      <protection locked="0"/>
    </xf>
    <xf numFmtId="0" fontId="0" fillId="0" borderId="0" xfId="0" applyAlignment="1">
      <alignment horizontal="center" wrapText="1"/>
    </xf>
    <xf numFmtId="0" fontId="0" fillId="0" borderId="0" xfId="0"/>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0"/>
  <sheetViews>
    <sheetView tabSelected="1" workbookViewId="0">
      <selection activeCell="A86" sqref="A86"/>
    </sheetView>
  </sheetViews>
  <sheetFormatPr baseColWidth="10" defaultColWidth="14.42578125" defaultRowHeight="15" customHeight="1" x14ac:dyDescent="0.25"/>
  <cols>
    <col min="1" max="1" width="13.42578125" customWidth="1"/>
    <col min="2" max="2" width="14.140625" customWidth="1"/>
    <col min="3" max="3" width="31.42578125" customWidth="1"/>
    <col min="4" max="5" width="11.5703125" customWidth="1"/>
    <col min="6" max="6" width="25.42578125" customWidth="1"/>
    <col min="7" max="7" width="11.42578125" customWidth="1"/>
    <col min="8" max="8" width="18.140625" customWidth="1"/>
    <col min="9" max="9" width="20.28515625" customWidth="1"/>
    <col min="10" max="10" width="16.85546875" customWidth="1"/>
    <col min="11" max="11" width="16.140625" customWidth="1"/>
    <col min="12" max="12" width="21.42578125" customWidth="1"/>
    <col min="13" max="13" width="17.28515625" customWidth="1"/>
    <col min="14" max="14" width="19.140625" customWidth="1"/>
    <col min="15" max="20" width="11.42578125" customWidth="1"/>
  </cols>
  <sheetData>
    <row r="1" spans="1:23" ht="18.75" x14ac:dyDescent="0.3">
      <c r="A1" s="5" t="s">
        <v>71</v>
      </c>
      <c r="D1" s="6"/>
      <c r="E1" s="6"/>
      <c r="F1" s="6"/>
    </row>
    <row r="2" spans="1:23" ht="56.25" customHeight="1" thickBot="1" x14ac:dyDescent="0.3">
      <c r="A2" s="66" t="s">
        <v>0</v>
      </c>
      <c r="B2" s="67"/>
      <c r="C2" s="67"/>
      <c r="D2" s="67"/>
      <c r="E2" s="67"/>
      <c r="F2" s="67"/>
      <c r="G2" s="67"/>
    </row>
    <row r="3" spans="1:23" ht="18" customHeight="1" x14ac:dyDescent="0.25">
      <c r="A3" s="7" t="s">
        <v>1</v>
      </c>
      <c r="B3" s="64" t="s">
        <v>72</v>
      </c>
      <c r="C3" s="65"/>
      <c r="D3" s="8" t="s">
        <v>2</v>
      </c>
      <c r="E3" s="9"/>
      <c r="F3" s="9"/>
      <c r="G3" s="8"/>
      <c r="H3" s="9"/>
      <c r="I3" s="8"/>
      <c r="J3" s="8"/>
      <c r="K3" s="8"/>
      <c r="L3" s="8"/>
    </row>
    <row r="4" spans="1:23" ht="45" x14ac:dyDescent="0.25">
      <c r="A4" s="11" t="s">
        <v>3</v>
      </c>
      <c r="B4" s="11" t="s">
        <v>39</v>
      </c>
      <c r="C4" s="11" t="s">
        <v>4</v>
      </c>
      <c r="D4" s="10" t="s">
        <v>5</v>
      </c>
      <c r="E4" s="11" t="s">
        <v>6</v>
      </c>
      <c r="F4" s="11" t="s">
        <v>7</v>
      </c>
      <c r="G4" s="16" t="s">
        <v>8</v>
      </c>
      <c r="H4" s="17" t="s">
        <v>9</v>
      </c>
      <c r="I4" s="23" t="s">
        <v>64</v>
      </c>
      <c r="J4" s="18" t="s">
        <v>66</v>
      </c>
      <c r="K4" s="18" t="s">
        <v>65</v>
      </c>
      <c r="L4" s="26" t="s">
        <v>67</v>
      </c>
      <c r="M4" s="33" t="s">
        <v>68</v>
      </c>
      <c r="N4" s="25" t="s">
        <v>69</v>
      </c>
    </row>
    <row r="5" spans="1:23" ht="15" customHeight="1" x14ac:dyDescent="0.25">
      <c r="A5" s="46" t="s">
        <v>84</v>
      </c>
      <c r="B5" s="46" t="s">
        <v>51</v>
      </c>
      <c r="C5" s="46" t="s">
        <v>78</v>
      </c>
      <c r="D5" s="47" t="s">
        <v>45</v>
      </c>
      <c r="E5" s="47">
        <v>1984</v>
      </c>
      <c r="F5" s="4"/>
      <c r="G5" s="19" t="str">
        <f t="shared" ref="G5:G36" si="0">IFERROR(IF(D5="m",LOOKUP(E5,$P$8:$P$18,$Q$8:$Q$18),LOOKUP(E5,$U$8:$U$18,$V$8:$V$18)),"")</f>
        <v>M40</v>
      </c>
      <c r="H5" s="12">
        <f t="shared" ref="H5:H36" si="1">IFERROR(IF(D5="m",LOOKUP(E5,$P$8:$P$18,$R$8:$R$18),LOOKUP(E5,$U$8:$U$18,$W$8:$W$18)),"")</f>
        <v>2.7777777777777779E-3</v>
      </c>
      <c r="I5" s="24">
        <f>SUM(H5,H6)</f>
        <v>4.1666666666666666E-3</v>
      </c>
      <c r="J5" s="21">
        <v>0.19652777777777777</v>
      </c>
      <c r="K5" s="22">
        <f>IFERROR(J5-I5,"")</f>
        <v>0.19236111111111109</v>
      </c>
      <c r="L5" s="27">
        <f t="array" ref="L5:L87">RANK(K5:K86,K5:K86,K5:K86)</f>
        <v>18</v>
      </c>
      <c r="M5" s="38">
        <f>SUM(L5,L8)</f>
        <v>37</v>
      </c>
      <c r="N5" s="30">
        <f t="array" ref="N5:N87">RANK(M5:M86,M5:M86,M5:M86)</f>
        <v>11</v>
      </c>
      <c r="P5" t="s">
        <v>10</v>
      </c>
      <c r="U5" t="s">
        <v>11</v>
      </c>
    </row>
    <row r="6" spans="1:23" x14ac:dyDescent="0.25">
      <c r="A6" s="48" t="s">
        <v>85</v>
      </c>
      <c r="B6" s="48" t="s">
        <v>86</v>
      </c>
      <c r="C6" s="46" t="s">
        <v>78</v>
      </c>
      <c r="D6" s="49" t="s">
        <v>45</v>
      </c>
      <c r="E6" s="47">
        <v>1987</v>
      </c>
      <c r="F6" s="15"/>
      <c r="G6" s="19" t="str">
        <f t="shared" si="0"/>
        <v>M35</v>
      </c>
      <c r="H6" s="12">
        <f t="shared" si="1"/>
        <v>1.3888888888888889E-3</v>
      </c>
      <c r="I6" s="14"/>
      <c r="J6" s="13"/>
      <c r="K6" s="13"/>
      <c r="L6" s="29" t="e">
        <v>#N/A</v>
      </c>
      <c r="M6" s="39"/>
      <c r="N6" s="31" t="e">
        <v>#N/A</v>
      </c>
      <c r="P6" t="s">
        <v>12</v>
      </c>
      <c r="R6">
        <v>2026</v>
      </c>
      <c r="U6" t="s">
        <v>12</v>
      </c>
      <c r="W6">
        <v>2026</v>
      </c>
    </row>
    <row r="7" spans="1:23" x14ac:dyDescent="0.25">
      <c r="A7" s="48"/>
      <c r="B7" s="48"/>
      <c r="C7" s="46"/>
      <c r="D7" s="47"/>
      <c r="E7" s="47"/>
      <c r="F7" s="4"/>
      <c r="G7" s="19" t="str">
        <f t="shared" si="0"/>
        <v/>
      </c>
      <c r="H7" s="12" t="str">
        <f t="shared" si="1"/>
        <v/>
      </c>
      <c r="I7" s="14"/>
      <c r="J7" s="13"/>
      <c r="K7" s="13"/>
      <c r="L7" s="29" t="e">
        <v>#N/A</v>
      </c>
      <c r="M7" s="39"/>
      <c r="N7" s="31" t="e">
        <v>#N/A</v>
      </c>
      <c r="O7" t="s">
        <v>13</v>
      </c>
      <c r="P7" t="s">
        <v>14</v>
      </c>
      <c r="Q7" t="s">
        <v>8</v>
      </c>
      <c r="R7" t="s">
        <v>15</v>
      </c>
      <c r="T7" t="s">
        <v>13</v>
      </c>
      <c r="U7" t="s">
        <v>14</v>
      </c>
      <c r="V7" t="s">
        <v>8</v>
      </c>
      <c r="W7" t="s">
        <v>15</v>
      </c>
    </row>
    <row r="8" spans="1:23" x14ac:dyDescent="0.25">
      <c r="A8" s="48" t="s">
        <v>87</v>
      </c>
      <c r="B8" s="48" t="s">
        <v>49</v>
      </c>
      <c r="C8" s="46" t="s">
        <v>78</v>
      </c>
      <c r="D8" s="47" t="s">
        <v>45</v>
      </c>
      <c r="E8" s="47">
        <v>1980</v>
      </c>
      <c r="F8" s="4"/>
      <c r="G8" s="19" t="str">
        <f t="shared" si="0"/>
        <v>M45</v>
      </c>
      <c r="H8" s="12">
        <f t="shared" si="1"/>
        <v>5.5555555555555558E-3</v>
      </c>
      <c r="I8" s="22">
        <f>SUM(H8,H9)</f>
        <v>1.1111111111111112E-2</v>
      </c>
      <c r="J8" s="21">
        <v>0.20406250000000001</v>
      </c>
      <c r="K8" s="22">
        <f>IFERROR(J8-I8,"")</f>
        <v>0.19295138888888891</v>
      </c>
      <c r="L8" s="27">
        <v>19</v>
      </c>
      <c r="M8" s="39"/>
      <c r="N8" s="31" t="e">
        <v>#N/A</v>
      </c>
      <c r="O8">
        <v>75</v>
      </c>
      <c r="P8">
        <v>1900</v>
      </c>
      <c r="Q8" t="s">
        <v>16</v>
      </c>
      <c r="R8" s="1">
        <v>3.0555555555555555E-2</v>
      </c>
      <c r="U8">
        <v>1900</v>
      </c>
      <c r="V8" t="s">
        <v>17</v>
      </c>
      <c r="W8" s="1">
        <v>3.888888888888889E-2</v>
      </c>
    </row>
    <row r="9" spans="1:23" x14ac:dyDescent="0.25">
      <c r="A9" s="48" t="s">
        <v>88</v>
      </c>
      <c r="B9" s="48" t="s">
        <v>89</v>
      </c>
      <c r="C9" s="48" t="s">
        <v>78</v>
      </c>
      <c r="D9" s="49" t="s">
        <v>45</v>
      </c>
      <c r="E9" s="49">
        <v>1979</v>
      </c>
      <c r="F9" s="4"/>
      <c r="G9" s="19" t="str">
        <f t="shared" si="0"/>
        <v>M45</v>
      </c>
      <c r="H9" s="12">
        <f t="shared" si="1"/>
        <v>5.5555555555555558E-3</v>
      </c>
      <c r="I9" s="22"/>
      <c r="J9" s="13"/>
      <c r="K9" s="13"/>
      <c r="L9" s="29" t="e">
        <v>#N/A</v>
      </c>
      <c r="M9" s="39"/>
      <c r="N9" s="31" t="e">
        <v>#N/A</v>
      </c>
      <c r="O9">
        <v>74</v>
      </c>
      <c r="P9">
        <v>1952</v>
      </c>
      <c r="Q9" t="s">
        <v>18</v>
      </c>
      <c r="R9" s="1">
        <v>2.5000000000000001E-2</v>
      </c>
      <c r="T9">
        <v>74</v>
      </c>
      <c r="U9">
        <v>1952</v>
      </c>
      <c r="V9" t="s">
        <v>19</v>
      </c>
      <c r="W9" s="1">
        <v>3.888888888888889E-2</v>
      </c>
    </row>
    <row r="10" spans="1:23" x14ac:dyDescent="0.25">
      <c r="A10" s="46"/>
      <c r="B10" s="46"/>
      <c r="C10" s="46"/>
      <c r="D10" s="47"/>
      <c r="E10" s="47"/>
      <c r="F10" s="4"/>
      <c r="G10" s="19" t="str">
        <f t="shared" si="0"/>
        <v/>
      </c>
      <c r="H10" s="12" t="str">
        <f t="shared" si="1"/>
        <v/>
      </c>
      <c r="I10" s="22"/>
      <c r="J10" s="21"/>
      <c r="K10" s="22"/>
      <c r="L10" s="29" t="e">
        <v>#N/A</v>
      </c>
      <c r="M10" s="40"/>
      <c r="N10" s="32" t="e">
        <v>#N/A</v>
      </c>
      <c r="O10">
        <v>69</v>
      </c>
      <c r="P10">
        <v>1957</v>
      </c>
      <c r="Q10" t="s">
        <v>20</v>
      </c>
      <c r="R10" s="1">
        <v>1.9444444444444445E-2</v>
      </c>
      <c r="T10">
        <v>69</v>
      </c>
      <c r="U10">
        <v>1957</v>
      </c>
      <c r="V10" t="s">
        <v>21</v>
      </c>
      <c r="W10" s="1">
        <v>3.0555555555555555E-2</v>
      </c>
    </row>
    <row r="11" spans="1:23" x14ac:dyDescent="0.25">
      <c r="A11" s="46" t="s">
        <v>90</v>
      </c>
      <c r="B11" s="46" t="s">
        <v>89</v>
      </c>
      <c r="C11" s="46" t="s">
        <v>82</v>
      </c>
      <c r="D11" s="47" t="s">
        <v>45</v>
      </c>
      <c r="E11" s="47">
        <v>1982</v>
      </c>
      <c r="F11" s="4"/>
      <c r="G11" s="19" t="str">
        <f t="shared" si="0"/>
        <v>M40</v>
      </c>
      <c r="H11" s="12">
        <f t="shared" si="1"/>
        <v>2.7777777777777779E-3</v>
      </c>
      <c r="I11" s="22">
        <f>SUM(H11,H12)</f>
        <v>8.3333333333333332E-3</v>
      </c>
      <c r="J11" s="21">
        <v>0.19930555555555557</v>
      </c>
      <c r="K11" s="22">
        <f>IFERROR(J11-I11,"")</f>
        <v>0.19097222222222224</v>
      </c>
      <c r="L11" s="27">
        <v>14</v>
      </c>
      <c r="M11" s="39">
        <f>SUM(L11,L14)</f>
        <v>29</v>
      </c>
      <c r="N11" s="30">
        <v>8</v>
      </c>
      <c r="O11">
        <v>64</v>
      </c>
      <c r="P11">
        <v>1962</v>
      </c>
      <c r="Q11" t="s">
        <v>22</v>
      </c>
      <c r="R11" s="1">
        <v>1.3888888888888888E-2</v>
      </c>
      <c r="T11">
        <v>64</v>
      </c>
      <c r="U11">
        <v>1962</v>
      </c>
      <c r="V11" t="s">
        <v>23</v>
      </c>
      <c r="W11" s="1">
        <v>1.1111111111111112E-2</v>
      </c>
    </row>
    <row r="12" spans="1:23" x14ac:dyDescent="0.25">
      <c r="A12" s="50" t="s">
        <v>91</v>
      </c>
      <c r="B12" s="50" t="s">
        <v>92</v>
      </c>
      <c r="C12" s="46" t="s">
        <v>82</v>
      </c>
      <c r="D12" s="51" t="s">
        <v>45</v>
      </c>
      <c r="E12" s="47">
        <v>1977</v>
      </c>
      <c r="F12" s="4"/>
      <c r="G12" s="19" t="str">
        <f t="shared" si="0"/>
        <v>M45</v>
      </c>
      <c r="H12" s="12">
        <f t="shared" si="1"/>
        <v>5.5555555555555558E-3</v>
      </c>
      <c r="I12" s="22"/>
      <c r="J12" s="13"/>
      <c r="K12" s="13"/>
      <c r="L12" s="29" t="e">
        <v>#N/A</v>
      </c>
      <c r="M12" s="39"/>
      <c r="N12" s="31" t="e">
        <v>#N/A</v>
      </c>
      <c r="O12">
        <v>59</v>
      </c>
      <c r="P12">
        <v>1967</v>
      </c>
      <c r="Q12" t="s">
        <v>24</v>
      </c>
      <c r="R12" s="1">
        <v>1.1111111111111112E-2</v>
      </c>
      <c r="T12">
        <v>59</v>
      </c>
      <c r="U12">
        <v>1967</v>
      </c>
      <c r="V12" t="s">
        <v>25</v>
      </c>
      <c r="W12" s="1">
        <v>1.9444444444444445E-2</v>
      </c>
    </row>
    <row r="13" spans="1:23" x14ac:dyDescent="0.25">
      <c r="A13" s="46"/>
      <c r="B13" s="46"/>
      <c r="C13" s="46"/>
      <c r="D13" s="47"/>
      <c r="E13" s="47"/>
      <c r="F13" s="4"/>
      <c r="G13" s="19" t="str">
        <f t="shared" si="0"/>
        <v/>
      </c>
      <c r="H13" s="12" t="str">
        <f t="shared" si="1"/>
        <v/>
      </c>
      <c r="I13" s="22"/>
      <c r="J13" s="21"/>
      <c r="K13" s="22"/>
      <c r="L13" s="29" t="e">
        <v>#N/A</v>
      </c>
      <c r="M13" s="39"/>
      <c r="N13" s="31" t="e">
        <v>#N/A</v>
      </c>
      <c r="O13">
        <v>54</v>
      </c>
      <c r="P13">
        <v>1972</v>
      </c>
      <c r="Q13" t="s">
        <v>26</v>
      </c>
      <c r="R13" s="1">
        <v>8.3333333333333332E-3</v>
      </c>
      <c r="T13">
        <v>54</v>
      </c>
      <c r="U13">
        <v>1972</v>
      </c>
      <c r="V13" t="s">
        <v>27</v>
      </c>
      <c r="W13" s="1">
        <v>1.6666666666666666E-2</v>
      </c>
    </row>
    <row r="14" spans="1:23" x14ac:dyDescent="0.25">
      <c r="A14" s="48" t="s">
        <v>93</v>
      </c>
      <c r="B14" s="48" t="s">
        <v>94</v>
      </c>
      <c r="C14" s="46" t="s">
        <v>82</v>
      </c>
      <c r="D14" s="47" t="s">
        <v>45</v>
      </c>
      <c r="E14" s="49">
        <v>1974</v>
      </c>
      <c r="F14" s="4"/>
      <c r="G14" s="19" t="str">
        <f t="shared" si="0"/>
        <v>M50</v>
      </c>
      <c r="H14" s="12">
        <f t="shared" si="1"/>
        <v>8.3333333333333332E-3</v>
      </c>
      <c r="I14" s="22">
        <f>SUM(H14,H15)</f>
        <v>1.3888888888888888E-2</v>
      </c>
      <c r="J14" s="21">
        <v>0.20524305555555555</v>
      </c>
      <c r="K14" s="22">
        <f>IFERROR(J14-I14,"")</f>
        <v>0.19135416666666666</v>
      </c>
      <c r="L14" s="27">
        <v>15</v>
      </c>
      <c r="M14" s="39"/>
      <c r="N14" s="31" t="e">
        <v>#N/A</v>
      </c>
      <c r="O14">
        <v>49</v>
      </c>
      <c r="P14">
        <v>1977</v>
      </c>
      <c r="Q14" t="s">
        <v>28</v>
      </c>
      <c r="R14" s="1">
        <v>5.5555555555555558E-3</v>
      </c>
      <c r="T14">
        <v>49</v>
      </c>
      <c r="U14">
        <v>1977</v>
      </c>
      <c r="V14" t="s">
        <v>29</v>
      </c>
      <c r="W14" s="1">
        <v>1.3888888888888888E-2</v>
      </c>
    </row>
    <row r="15" spans="1:23" x14ac:dyDescent="0.25">
      <c r="A15" s="46" t="s">
        <v>95</v>
      </c>
      <c r="B15" s="46" t="s">
        <v>96</v>
      </c>
      <c r="C15" s="46" t="s">
        <v>82</v>
      </c>
      <c r="D15" s="47" t="s">
        <v>45</v>
      </c>
      <c r="E15" s="47">
        <v>1978</v>
      </c>
      <c r="F15" s="4"/>
      <c r="G15" s="19" t="str">
        <f t="shared" si="0"/>
        <v>M45</v>
      </c>
      <c r="H15" s="12">
        <f t="shared" si="1"/>
        <v>5.5555555555555558E-3</v>
      </c>
      <c r="I15" s="22"/>
      <c r="J15" s="21"/>
      <c r="K15" s="22"/>
      <c r="L15" s="29" t="e">
        <v>#N/A</v>
      </c>
      <c r="M15" s="39"/>
      <c r="N15" s="31" t="e">
        <v>#N/A</v>
      </c>
      <c r="O15">
        <v>44</v>
      </c>
      <c r="P15">
        <v>1982</v>
      </c>
      <c r="Q15" t="s">
        <v>30</v>
      </c>
      <c r="R15" s="1">
        <v>2.7777777777777779E-3</v>
      </c>
      <c r="T15">
        <v>44</v>
      </c>
      <c r="U15">
        <v>1982</v>
      </c>
      <c r="V15" t="s">
        <v>31</v>
      </c>
      <c r="W15" s="1">
        <v>1.1111111111111112E-2</v>
      </c>
    </row>
    <row r="16" spans="1:23" x14ac:dyDescent="0.25">
      <c r="A16" s="46"/>
      <c r="B16" s="46"/>
      <c r="C16" s="46"/>
      <c r="D16" s="47"/>
      <c r="E16" s="47"/>
      <c r="F16" s="4"/>
      <c r="G16" s="19" t="str">
        <f t="shared" si="0"/>
        <v/>
      </c>
      <c r="H16" s="12" t="str">
        <f t="shared" si="1"/>
        <v/>
      </c>
      <c r="I16" s="22"/>
      <c r="J16" s="13"/>
      <c r="K16" s="22"/>
      <c r="L16" s="29" t="e">
        <v>#N/A</v>
      </c>
      <c r="M16" s="39"/>
      <c r="N16" s="32" t="e">
        <v>#N/A</v>
      </c>
      <c r="O16">
        <v>39</v>
      </c>
      <c r="P16">
        <v>1987</v>
      </c>
      <c r="Q16" t="s">
        <v>32</v>
      </c>
      <c r="R16" s="1">
        <v>1.3888888888888889E-3</v>
      </c>
      <c r="T16">
        <v>39</v>
      </c>
      <c r="U16">
        <v>1987</v>
      </c>
      <c r="V16" t="s">
        <v>33</v>
      </c>
      <c r="W16" s="1">
        <v>9.7222222222222224E-3</v>
      </c>
    </row>
    <row r="17" spans="1:23" x14ac:dyDescent="0.25">
      <c r="A17" s="46" t="s">
        <v>52</v>
      </c>
      <c r="B17" s="46" t="s">
        <v>53</v>
      </c>
      <c r="C17" s="46" t="s">
        <v>44</v>
      </c>
      <c r="D17" s="47" t="s">
        <v>45</v>
      </c>
      <c r="E17" s="47">
        <v>2000</v>
      </c>
      <c r="F17" s="4"/>
      <c r="G17" s="19" t="str">
        <f t="shared" si="0"/>
        <v>M20</v>
      </c>
      <c r="H17" s="12">
        <f t="shared" si="1"/>
        <v>0</v>
      </c>
      <c r="I17" s="22">
        <f>SUM(H17,H18)</f>
        <v>5.5555555555555558E-3</v>
      </c>
      <c r="J17" s="22">
        <v>0.18552083333333333</v>
      </c>
      <c r="K17" s="22">
        <f t="shared" ref="K17" si="2">IFERROR(J17-I17,"")</f>
        <v>0.17996527777777777</v>
      </c>
      <c r="L17" s="27">
        <v>7</v>
      </c>
      <c r="M17" s="38">
        <f>SUM(L17,L20)</f>
        <v>32</v>
      </c>
      <c r="N17" s="30">
        <v>9</v>
      </c>
      <c r="O17">
        <v>34</v>
      </c>
      <c r="P17">
        <v>1992</v>
      </c>
      <c r="Q17" t="s">
        <v>37</v>
      </c>
      <c r="R17" s="1">
        <v>0</v>
      </c>
      <c r="T17">
        <v>34</v>
      </c>
      <c r="U17">
        <v>1992</v>
      </c>
      <c r="V17" t="s">
        <v>35</v>
      </c>
      <c r="W17" s="1">
        <v>8.3333333333333332E-3</v>
      </c>
    </row>
    <row r="18" spans="1:23" x14ac:dyDescent="0.25">
      <c r="A18" s="50" t="s">
        <v>54</v>
      </c>
      <c r="B18" s="50" t="s">
        <v>55</v>
      </c>
      <c r="C18" s="46" t="s">
        <v>44</v>
      </c>
      <c r="D18" s="51" t="s">
        <v>45</v>
      </c>
      <c r="E18" s="47">
        <v>1979</v>
      </c>
      <c r="F18" s="4"/>
      <c r="G18" s="19" t="str">
        <f t="shared" si="0"/>
        <v>M45</v>
      </c>
      <c r="H18" s="12">
        <f t="shared" si="1"/>
        <v>5.5555555555555558E-3</v>
      </c>
      <c r="I18" s="22"/>
      <c r="J18" s="22"/>
      <c r="K18" s="22"/>
      <c r="L18" s="29" t="e">
        <v>#N/A</v>
      </c>
      <c r="M18" s="39"/>
      <c r="N18" s="31" t="e">
        <v>#N/A</v>
      </c>
      <c r="O18">
        <v>29</v>
      </c>
      <c r="P18">
        <v>1997</v>
      </c>
      <c r="Q18" t="s">
        <v>34</v>
      </c>
      <c r="R18" s="1">
        <v>0</v>
      </c>
      <c r="T18">
        <v>29</v>
      </c>
      <c r="U18">
        <v>1997</v>
      </c>
      <c r="V18" t="s">
        <v>36</v>
      </c>
      <c r="W18" s="1">
        <v>8.3333333333333332E-3</v>
      </c>
    </row>
    <row r="19" spans="1:23" x14ac:dyDescent="0.25">
      <c r="A19" s="46"/>
      <c r="B19" s="46"/>
      <c r="C19" s="46"/>
      <c r="D19" s="47"/>
      <c r="E19" s="47"/>
      <c r="F19" s="4"/>
      <c r="G19" s="19" t="str">
        <f t="shared" si="0"/>
        <v/>
      </c>
      <c r="H19" s="12" t="str">
        <f t="shared" si="1"/>
        <v/>
      </c>
      <c r="I19" s="14"/>
      <c r="J19" s="13"/>
      <c r="K19" s="13"/>
      <c r="L19" s="29" t="e">
        <v>#N/A</v>
      </c>
      <c r="M19" s="39"/>
      <c r="N19" s="31" t="e">
        <v>#N/A</v>
      </c>
      <c r="U19" s="2"/>
    </row>
    <row r="20" spans="1:23" x14ac:dyDescent="0.25">
      <c r="A20" s="46" t="s">
        <v>97</v>
      </c>
      <c r="B20" s="46" t="s">
        <v>98</v>
      </c>
      <c r="C20" s="46" t="s">
        <v>44</v>
      </c>
      <c r="D20" s="47" t="s">
        <v>46</v>
      </c>
      <c r="E20" s="47">
        <v>1998</v>
      </c>
      <c r="F20" s="4"/>
      <c r="G20" s="19" t="str">
        <f t="shared" si="0"/>
        <v>W20</v>
      </c>
      <c r="H20" s="12">
        <f t="shared" si="1"/>
        <v>8.3333333333333332E-3</v>
      </c>
      <c r="I20" s="22">
        <f t="shared" ref="I20" si="3">SUM(H20,H21)</f>
        <v>1.6666666666666666E-2</v>
      </c>
      <c r="J20" s="21">
        <v>0.21487268518518518</v>
      </c>
      <c r="K20" s="22">
        <f>IFERROR(J20-I20,"")</f>
        <v>0.19820601851851852</v>
      </c>
      <c r="L20" s="27">
        <v>25</v>
      </c>
      <c r="M20" s="39"/>
      <c r="N20" s="31" t="e">
        <v>#N/A</v>
      </c>
    </row>
    <row r="21" spans="1:23" ht="15.75" customHeight="1" x14ac:dyDescent="0.25">
      <c r="A21" s="46" t="s">
        <v>56</v>
      </c>
      <c r="B21" s="46" t="s">
        <v>57</v>
      </c>
      <c r="C21" s="46" t="s">
        <v>44</v>
      </c>
      <c r="D21" s="47" t="s">
        <v>45</v>
      </c>
      <c r="E21" s="47">
        <v>1973</v>
      </c>
      <c r="F21" s="4"/>
      <c r="G21" s="19" t="str">
        <f t="shared" si="0"/>
        <v>M50</v>
      </c>
      <c r="H21" s="12">
        <f t="shared" si="1"/>
        <v>8.3333333333333332E-3</v>
      </c>
      <c r="I21" s="22"/>
      <c r="J21" s="13"/>
      <c r="K21" s="13"/>
      <c r="L21" s="29" t="e">
        <v>#N/A</v>
      </c>
      <c r="M21" s="39"/>
      <c r="N21" s="34" t="e">
        <v>#N/A</v>
      </c>
      <c r="P21" s="3" t="s">
        <v>38</v>
      </c>
    </row>
    <row r="22" spans="1:23" ht="15.75" customHeight="1" x14ac:dyDescent="0.25">
      <c r="A22" s="20"/>
      <c r="B22" s="20"/>
      <c r="C22" s="20"/>
      <c r="D22" s="4"/>
      <c r="E22" s="4"/>
      <c r="F22" s="4"/>
      <c r="G22" s="19" t="str">
        <f t="shared" si="0"/>
        <v/>
      </c>
      <c r="H22" s="12" t="str">
        <f t="shared" si="1"/>
        <v/>
      </c>
      <c r="I22" s="14"/>
      <c r="J22" s="13"/>
      <c r="K22" s="13"/>
      <c r="L22" s="29" t="e">
        <v>#N/A</v>
      </c>
      <c r="M22" s="39"/>
      <c r="N22" s="35" t="e">
        <v>#N/A</v>
      </c>
      <c r="P22" s="43" t="s">
        <v>43</v>
      </c>
    </row>
    <row r="23" spans="1:23" ht="15.75" customHeight="1" x14ac:dyDescent="0.25">
      <c r="A23" s="20" t="s">
        <v>99</v>
      </c>
      <c r="B23" s="20" t="s">
        <v>100</v>
      </c>
      <c r="C23" s="20" t="s">
        <v>42</v>
      </c>
      <c r="D23" s="4" t="s">
        <v>45</v>
      </c>
      <c r="E23" s="4">
        <v>1975</v>
      </c>
      <c r="F23" s="4"/>
      <c r="G23" s="19" t="str">
        <f t="shared" si="0"/>
        <v>M50</v>
      </c>
      <c r="H23" s="12">
        <f t="shared" si="1"/>
        <v>8.3333333333333332E-3</v>
      </c>
      <c r="I23" s="22">
        <f>SUM(H23,H24)</f>
        <v>1.6666666666666666E-2</v>
      </c>
      <c r="J23" s="21">
        <v>0.208125</v>
      </c>
      <c r="K23" s="22">
        <f>IFERROR(J23-I23,"")</f>
        <v>0.19145833333333334</v>
      </c>
      <c r="L23" s="27">
        <v>16</v>
      </c>
      <c r="M23" s="38">
        <f>SUM(L23,L26)</f>
        <v>28</v>
      </c>
      <c r="N23" s="36">
        <v>7</v>
      </c>
      <c r="P23" s="43" t="s">
        <v>73</v>
      </c>
    </row>
    <row r="24" spans="1:23" ht="15.75" customHeight="1" x14ac:dyDescent="0.25">
      <c r="A24" s="20" t="s">
        <v>99</v>
      </c>
      <c r="B24" s="20" t="s">
        <v>101</v>
      </c>
      <c r="C24" s="20" t="s">
        <v>42</v>
      </c>
      <c r="D24" s="47" t="s">
        <v>46</v>
      </c>
      <c r="E24" s="47">
        <v>2005</v>
      </c>
      <c r="F24" s="4"/>
      <c r="G24" s="19" t="str">
        <f t="shared" si="0"/>
        <v>W20</v>
      </c>
      <c r="H24" s="12">
        <f t="shared" si="1"/>
        <v>8.3333333333333332E-3</v>
      </c>
      <c r="I24" s="22"/>
      <c r="J24" s="13"/>
      <c r="K24" s="13"/>
      <c r="L24" s="29" t="e">
        <v>#N/A</v>
      </c>
      <c r="M24" s="39"/>
      <c r="N24" s="37" t="e">
        <v>#N/A</v>
      </c>
      <c r="P24" s="43" t="s">
        <v>74</v>
      </c>
    </row>
    <row r="25" spans="1:23" ht="15.75" customHeight="1" x14ac:dyDescent="0.25">
      <c r="A25" s="46"/>
      <c r="B25" s="46"/>
      <c r="C25" s="46"/>
      <c r="D25" s="47"/>
      <c r="E25" s="47"/>
      <c r="F25" s="4"/>
      <c r="G25" s="19" t="str">
        <f t="shared" si="0"/>
        <v/>
      </c>
      <c r="H25" s="12" t="str">
        <f t="shared" si="1"/>
        <v/>
      </c>
      <c r="I25" s="22"/>
      <c r="J25" s="21"/>
      <c r="K25" s="22"/>
      <c r="L25" s="29" t="e">
        <v>#N/A</v>
      </c>
      <c r="M25" s="39"/>
      <c r="N25" s="37" t="e">
        <v>#N/A</v>
      </c>
      <c r="P25" s="43" t="s">
        <v>75</v>
      </c>
    </row>
    <row r="26" spans="1:23" ht="15.75" customHeight="1" x14ac:dyDescent="0.25">
      <c r="A26" s="20" t="s">
        <v>102</v>
      </c>
      <c r="B26" s="20" t="s">
        <v>103</v>
      </c>
      <c r="C26" s="20" t="s">
        <v>42</v>
      </c>
      <c r="D26" s="4" t="s">
        <v>45</v>
      </c>
      <c r="E26" s="4">
        <v>1985</v>
      </c>
      <c r="F26" s="4"/>
      <c r="G26" s="19" t="str">
        <f t="shared" si="0"/>
        <v>M40</v>
      </c>
      <c r="H26" s="12">
        <f t="shared" si="1"/>
        <v>2.7777777777777779E-3</v>
      </c>
      <c r="I26" s="22">
        <f t="shared" ref="I26" si="4">SUM(H26,H27)</f>
        <v>1.1111111111111112E-2</v>
      </c>
      <c r="J26" s="21">
        <v>0.19783564814814814</v>
      </c>
      <c r="K26" s="22">
        <f>IFERROR(J26-I26,"")</f>
        <v>0.18672453703703704</v>
      </c>
      <c r="L26" s="27">
        <v>12</v>
      </c>
      <c r="M26" s="39"/>
      <c r="N26" s="31" t="e">
        <v>#N/A</v>
      </c>
      <c r="P26" s="43" t="s">
        <v>76</v>
      </c>
    </row>
    <row r="27" spans="1:23" ht="15.75" customHeight="1" x14ac:dyDescent="0.25">
      <c r="A27" s="20" t="s">
        <v>104</v>
      </c>
      <c r="B27" s="20" t="s">
        <v>105</v>
      </c>
      <c r="C27" s="20" t="s">
        <v>42</v>
      </c>
      <c r="D27" s="4" t="s">
        <v>46</v>
      </c>
      <c r="E27" s="4">
        <v>2001</v>
      </c>
      <c r="F27" s="4"/>
      <c r="G27" s="19" t="str">
        <f t="shared" si="0"/>
        <v>W20</v>
      </c>
      <c r="H27" s="12">
        <f t="shared" si="1"/>
        <v>8.3333333333333332E-3</v>
      </c>
      <c r="I27" s="14"/>
      <c r="J27" s="13"/>
      <c r="K27" s="13"/>
      <c r="L27" s="29" t="e">
        <v>#N/A</v>
      </c>
      <c r="M27" s="39"/>
      <c r="N27" s="31" t="e">
        <v>#N/A</v>
      </c>
      <c r="P27" s="43" t="s">
        <v>77</v>
      </c>
    </row>
    <row r="28" spans="1:23" ht="15.75" customHeight="1" x14ac:dyDescent="0.25">
      <c r="A28" s="52"/>
      <c r="B28" s="52"/>
      <c r="C28" s="52"/>
      <c r="D28" s="53"/>
      <c r="E28" s="53"/>
      <c r="F28" s="4"/>
      <c r="G28" s="19" t="str">
        <f t="shared" si="0"/>
        <v/>
      </c>
      <c r="H28" s="12" t="str">
        <f t="shared" si="1"/>
        <v/>
      </c>
      <c r="I28" s="22"/>
      <c r="J28" s="21"/>
      <c r="K28" s="22"/>
      <c r="L28" s="29" t="e">
        <v>#N/A</v>
      </c>
      <c r="M28" s="39"/>
      <c r="N28" s="32" t="e">
        <v>#N/A</v>
      </c>
      <c r="P28" s="43" t="s">
        <v>40</v>
      </c>
    </row>
    <row r="29" spans="1:23" ht="15.75" customHeight="1" x14ac:dyDescent="0.25">
      <c r="A29" s="52" t="s">
        <v>106</v>
      </c>
      <c r="B29" s="52" t="s">
        <v>107</v>
      </c>
      <c r="C29" s="52" t="s">
        <v>43</v>
      </c>
      <c r="D29" s="53" t="s">
        <v>45</v>
      </c>
      <c r="E29" s="53">
        <v>1973</v>
      </c>
      <c r="F29" s="4"/>
      <c r="G29" s="19" t="str">
        <f t="shared" si="0"/>
        <v>M50</v>
      </c>
      <c r="H29" s="12">
        <f t="shared" si="1"/>
        <v>8.3333333333333332E-3</v>
      </c>
      <c r="I29" s="22">
        <f t="shared" ref="I29" si="5">SUM(H29,H30)</f>
        <v>9.7222222222222224E-3</v>
      </c>
      <c r="J29" s="21">
        <v>0.1933449074074074</v>
      </c>
      <c r="K29" s="22">
        <f>IFERROR(J29-I29,"")</f>
        <v>0.18362268518518518</v>
      </c>
      <c r="L29" s="27">
        <v>11</v>
      </c>
      <c r="M29" s="38">
        <f>SUM(L29,L32)</f>
        <v>21</v>
      </c>
      <c r="N29" s="30">
        <v>4</v>
      </c>
      <c r="P29" s="43" t="s">
        <v>78</v>
      </c>
    </row>
    <row r="30" spans="1:23" ht="15.75" customHeight="1" x14ac:dyDescent="0.25">
      <c r="A30" s="54" t="s">
        <v>108</v>
      </c>
      <c r="B30" s="54" t="s">
        <v>60</v>
      </c>
      <c r="C30" s="52" t="s">
        <v>43</v>
      </c>
      <c r="D30" s="55" t="s">
        <v>45</v>
      </c>
      <c r="E30" s="53">
        <v>1989</v>
      </c>
      <c r="F30" s="4"/>
      <c r="G30" s="19" t="str">
        <f t="shared" si="0"/>
        <v>M35</v>
      </c>
      <c r="H30" s="12">
        <f t="shared" si="1"/>
        <v>1.3888888888888889E-3</v>
      </c>
      <c r="I30" s="22"/>
      <c r="J30" s="21"/>
      <c r="K30" s="22"/>
      <c r="L30" s="29" t="e">
        <v>#N/A</v>
      </c>
      <c r="M30" s="39"/>
      <c r="N30" s="31" t="e">
        <v>#N/A</v>
      </c>
      <c r="P30" s="43" t="s">
        <v>41</v>
      </c>
    </row>
    <row r="31" spans="1:23" ht="15.75" customHeight="1" x14ac:dyDescent="0.25">
      <c r="A31" s="52"/>
      <c r="B31" s="52"/>
      <c r="C31" s="52"/>
      <c r="D31" s="53"/>
      <c r="E31" s="53"/>
      <c r="F31" s="4"/>
      <c r="G31" s="19" t="str">
        <f t="shared" si="0"/>
        <v/>
      </c>
      <c r="H31" s="12" t="str">
        <f t="shared" si="1"/>
        <v/>
      </c>
      <c r="I31" s="14"/>
      <c r="J31" s="13"/>
      <c r="K31" s="13"/>
      <c r="L31" s="29" t="e">
        <v>#N/A</v>
      </c>
      <c r="M31" s="39"/>
      <c r="N31" s="31" t="e">
        <v>#N/A</v>
      </c>
      <c r="P31" s="43" t="s">
        <v>44</v>
      </c>
    </row>
    <row r="32" spans="1:23" ht="15.75" customHeight="1" x14ac:dyDescent="0.25">
      <c r="A32" s="52" t="s">
        <v>109</v>
      </c>
      <c r="B32" s="52" t="s">
        <v>110</v>
      </c>
      <c r="C32" s="52" t="s">
        <v>43</v>
      </c>
      <c r="D32" s="53" t="s">
        <v>45</v>
      </c>
      <c r="E32" s="53">
        <v>1992</v>
      </c>
      <c r="F32" s="4"/>
      <c r="G32" s="19" t="str">
        <f t="shared" si="0"/>
        <v>M30</v>
      </c>
      <c r="H32" s="12">
        <f t="shared" si="1"/>
        <v>0</v>
      </c>
      <c r="I32" s="22">
        <f>SUM(H32,H33)</f>
        <v>2.7777777777777779E-3</v>
      </c>
      <c r="J32" s="21">
        <v>0.18579861111111112</v>
      </c>
      <c r="K32" s="22">
        <f>IFERROR(J32-I32,"")</f>
        <v>0.18302083333333335</v>
      </c>
      <c r="L32" s="27">
        <v>10</v>
      </c>
      <c r="M32" s="39"/>
      <c r="N32" s="31" t="e">
        <v>#N/A</v>
      </c>
      <c r="P32" s="44" t="s">
        <v>79</v>
      </c>
    </row>
    <row r="33" spans="1:16" ht="15.75" customHeight="1" x14ac:dyDescent="0.25">
      <c r="A33" s="52" t="s">
        <v>111</v>
      </c>
      <c r="B33" s="52" t="s">
        <v>112</v>
      </c>
      <c r="C33" s="52" t="s">
        <v>43</v>
      </c>
      <c r="D33" s="53" t="s">
        <v>45</v>
      </c>
      <c r="E33" s="53">
        <v>1984</v>
      </c>
      <c r="F33" s="4"/>
      <c r="G33" s="19" t="str">
        <f t="shared" si="0"/>
        <v>M40</v>
      </c>
      <c r="H33" s="12">
        <f t="shared" si="1"/>
        <v>2.7777777777777779E-3</v>
      </c>
      <c r="I33" s="22"/>
      <c r="J33" s="21"/>
      <c r="K33" s="22"/>
      <c r="L33" s="29" t="e">
        <v>#N/A</v>
      </c>
      <c r="M33" s="39"/>
      <c r="N33" s="31" t="e">
        <v>#N/A</v>
      </c>
      <c r="P33" s="43" t="s">
        <v>44</v>
      </c>
    </row>
    <row r="34" spans="1:16" ht="15.75" customHeight="1" x14ac:dyDescent="0.25">
      <c r="A34" s="52"/>
      <c r="B34" s="52"/>
      <c r="C34" s="52"/>
      <c r="D34" s="53"/>
      <c r="E34" s="53"/>
      <c r="F34" s="4"/>
      <c r="G34" s="19" t="str">
        <f t="shared" si="0"/>
        <v/>
      </c>
      <c r="H34" s="12" t="str">
        <f t="shared" si="1"/>
        <v/>
      </c>
      <c r="I34" s="14"/>
      <c r="J34" s="13"/>
      <c r="K34" s="13"/>
      <c r="L34" s="29" t="e">
        <v>#N/A</v>
      </c>
      <c r="M34" s="39"/>
      <c r="N34" s="32" t="e">
        <v>#N/A</v>
      </c>
      <c r="P34" s="43" t="s">
        <v>80</v>
      </c>
    </row>
    <row r="35" spans="1:16" ht="15.75" customHeight="1" x14ac:dyDescent="0.25">
      <c r="A35" s="52" t="s">
        <v>113</v>
      </c>
      <c r="B35" s="52" t="s">
        <v>114</v>
      </c>
      <c r="C35" s="52" t="s">
        <v>79</v>
      </c>
      <c r="D35" s="53" t="s">
        <v>45</v>
      </c>
      <c r="E35" s="53">
        <v>2006</v>
      </c>
      <c r="F35" s="4"/>
      <c r="G35" s="19" t="str">
        <f t="shared" si="0"/>
        <v>M20</v>
      </c>
      <c r="H35" s="12">
        <f t="shared" si="1"/>
        <v>0</v>
      </c>
      <c r="I35" s="22">
        <f>SUM(H35,H36)</f>
        <v>1.3888888888888889E-3</v>
      </c>
      <c r="J35" s="21">
        <v>0.18303240740740739</v>
      </c>
      <c r="K35" s="22">
        <f>IFERROR(J35-I35,"")</f>
        <v>0.18164351851851851</v>
      </c>
      <c r="L35" s="27">
        <v>8</v>
      </c>
      <c r="M35" s="38">
        <f>SUM(L35,L38)</f>
        <v>21</v>
      </c>
      <c r="N35" s="30">
        <v>4</v>
      </c>
      <c r="P35" s="43" t="s">
        <v>81</v>
      </c>
    </row>
    <row r="36" spans="1:16" ht="15.75" customHeight="1" x14ac:dyDescent="0.25">
      <c r="A36" s="54" t="s">
        <v>115</v>
      </c>
      <c r="B36" s="54" t="s">
        <v>116</v>
      </c>
      <c r="C36" s="52" t="s">
        <v>79</v>
      </c>
      <c r="D36" s="55" t="s">
        <v>45</v>
      </c>
      <c r="E36" s="53">
        <v>1990</v>
      </c>
      <c r="F36" s="4"/>
      <c r="G36" s="19" t="str">
        <f t="shared" si="0"/>
        <v>M35</v>
      </c>
      <c r="H36" s="12">
        <f t="shared" si="1"/>
        <v>1.3888888888888889E-3</v>
      </c>
      <c r="I36" s="22"/>
      <c r="J36" s="13"/>
      <c r="K36" s="13"/>
      <c r="L36" s="29" t="e">
        <v>#N/A</v>
      </c>
      <c r="M36" s="39"/>
      <c r="N36" s="31" t="e">
        <v>#N/A</v>
      </c>
      <c r="P36" s="44" t="s">
        <v>82</v>
      </c>
    </row>
    <row r="37" spans="1:16" ht="15.75" customHeight="1" x14ac:dyDescent="0.25">
      <c r="A37" s="52"/>
      <c r="B37" s="52"/>
      <c r="C37" s="52"/>
      <c r="D37" s="53"/>
      <c r="E37" s="53"/>
      <c r="F37" s="4"/>
      <c r="G37" s="19" t="str">
        <f t="shared" ref="G37:G57" si="6">IFERROR(IF(D37="m",LOOKUP(E37,$P$8:$P$18,$Q$8:$Q$18),LOOKUP(E37,$U$8:$U$18,$V$8:$V$18)),"")</f>
        <v/>
      </c>
      <c r="H37" s="12" t="str">
        <f t="shared" ref="H37:H57" si="7">IFERROR(IF(D37="m",LOOKUP(E37,$P$8:$P$18,$R$8:$R$18),LOOKUP(E37,$U$8:$U$18,$W$8:$W$18)),"")</f>
        <v/>
      </c>
      <c r="I37" s="22"/>
      <c r="J37" s="13"/>
      <c r="K37" s="13"/>
      <c r="L37" s="29" t="e">
        <v>#N/A</v>
      </c>
      <c r="M37" s="39"/>
      <c r="N37" s="31" t="e">
        <v>#N/A</v>
      </c>
      <c r="P37" s="43" t="s">
        <v>83</v>
      </c>
    </row>
    <row r="38" spans="1:16" ht="15.75" customHeight="1" x14ac:dyDescent="0.25">
      <c r="A38" s="52" t="s">
        <v>117</v>
      </c>
      <c r="B38" s="52" t="s">
        <v>118</v>
      </c>
      <c r="C38" s="52" t="s">
        <v>79</v>
      </c>
      <c r="D38" s="53" t="s">
        <v>45</v>
      </c>
      <c r="E38" s="53">
        <v>1979</v>
      </c>
      <c r="F38" s="4"/>
      <c r="G38" s="19" t="str">
        <f t="shared" si="6"/>
        <v>M45</v>
      </c>
      <c r="H38" s="12">
        <f t="shared" si="7"/>
        <v>5.5555555555555558E-3</v>
      </c>
      <c r="I38" s="22">
        <f>SUM(H38,H39)</f>
        <v>5.5555555555555558E-3</v>
      </c>
      <c r="J38" s="21">
        <v>0.19292824074074075</v>
      </c>
      <c r="K38" s="22">
        <f>IFERROR(J38-I38,"")</f>
        <v>0.18737268518518518</v>
      </c>
      <c r="L38" s="27">
        <v>13</v>
      </c>
      <c r="M38" s="39"/>
      <c r="N38" s="31" t="e">
        <v>#N/A</v>
      </c>
      <c r="P38" s="45" t="s">
        <v>42</v>
      </c>
    </row>
    <row r="39" spans="1:16" ht="15.75" customHeight="1" x14ac:dyDescent="0.25">
      <c r="A39" s="52" t="s">
        <v>119</v>
      </c>
      <c r="B39" s="52" t="s">
        <v>120</v>
      </c>
      <c r="C39" s="52" t="s">
        <v>79</v>
      </c>
      <c r="D39" s="53" t="s">
        <v>45</v>
      </c>
      <c r="E39" s="53">
        <v>2005</v>
      </c>
      <c r="F39" s="4"/>
      <c r="G39" s="19" t="str">
        <f t="shared" si="6"/>
        <v>M20</v>
      </c>
      <c r="H39" s="12">
        <f t="shared" si="7"/>
        <v>0</v>
      </c>
      <c r="I39" s="14"/>
      <c r="J39" s="13"/>
      <c r="K39" s="13"/>
      <c r="L39" s="29" t="e">
        <v>#N/A</v>
      </c>
      <c r="M39" s="39"/>
      <c r="N39" s="31" t="e">
        <v>#N/A</v>
      </c>
    </row>
    <row r="40" spans="1:16" ht="15.75" customHeight="1" x14ac:dyDescent="0.25">
      <c r="A40" s="52"/>
      <c r="B40" s="52"/>
      <c r="C40" s="52"/>
      <c r="D40" s="53"/>
      <c r="E40" s="53"/>
      <c r="F40" s="4"/>
      <c r="G40" s="19" t="str">
        <f t="shared" si="6"/>
        <v/>
      </c>
      <c r="H40" s="12" t="str">
        <f t="shared" si="7"/>
        <v/>
      </c>
      <c r="I40" s="22"/>
      <c r="J40" s="21"/>
      <c r="K40" s="22"/>
      <c r="L40" s="29" t="e">
        <v>#N/A</v>
      </c>
      <c r="M40" s="39"/>
      <c r="N40" s="32" t="e">
        <v>#N/A</v>
      </c>
    </row>
    <row r="41" spans="1:16" ht="15.75" customHeight="1" x14ac:dyDescent="0.25">
      <c r="A41" s="52" t="s">
        <v>121</v>
      </c>
      <c r="B41" s="52" t="s">
        <v>122</v>
      </c>
      <c r="C41" s="52" t="s">
        <v>77</v>
      </c>
      <c r="D41" s="53" t="s">
        <v>46</v>
      </c>
      <c r="E41" s="53">
        <v>1985</v>
      </c>
      <c r="F41" s="4"/>
      <c r="G41" s="19" t="str">
        <f t="shared" si="6"/>
        <v>W40</v>
      </c>
      <c r="H41" s="12">
        <f t="shared" si="7"/>
        <v>1.1111111111111112E-2</v>
      </c>
      <c r="I41" s="22">
        <f t="shared" ref="I41" si="8">SUM(H41,H42)</f>
        <v>2.0833333333333336E-2</v>
      </c>
      <c r="J41" s="21">
        <v>0.22770833333333335</v>
      </c>
      <c r="K41" s="22">
        <f>IFERROR(J41-I41,"")</f>
        <v>0.206875</v>
      </c>
      <c r="L41" s="27">
        <v>27</v>
      </c>
      <c r="M41" s="38">
        <f>SUM(L41,L44)</f>
        <v>47</v>
      </c>
      <c r="N41" s="30">
        <v>13</v>
      </c>
    </row>
    <row r="42" spans="1:16" ht="15.75" customHeight="1" x14ac:dyDescent="0.25">
      <c r="A42" s="54" t="s">
        <v>123</v>
      </c>
      <c r="B42" s="54" t="s">
        <v>124</v>
      </c>
      <c r="C42" s="52" t="s">
        <v>77</v>
      </c>
      <c r="D42" s="55" t="s">
        <v>46</v>
      </c>
      <c r="E42" s="53">
        <v>1987</v>
      </c>
      <c r="F42" s="4"/>
      <c r="G42" s="19" t="str">
        <f t="shared" si="6"/>
        <v>W35</v>
      </c>
      <c r="H42" s="12">
        <f t="shared" si="7"/>
        <v>9.7222222222222224E-3</v>
      </c>
      <c r="I42" s="14"/>
      <c r="J42" s="13"/>
      <c r="K42" s="13"/>
      <c r="L42" s="29" t="e">
        <v>#N/A</v>
      </c>
      <c r="M42" s="39"/>
      <c r="N42" s="31" t="e">
        <v>#N/A</v>
      </c>
    </row>
    <row r="43" spans="1:16" ht="15.75" customHeight="1" x14ac:dyDescent="0.25">
      <c r="A43" s="52"/>
      <c r="B43" s="52"/>
      <c r="C43" s="52"/>
      <c r="D43" s="53"/>
      <c r="E43" s="53"/>
      <c r="F43" s="4"/>
      <c r="G43" s="19" t="str">
        <f t="shared" si="6"/>
        <v/>
      </c>
      <c r="H43" s="12" t="str">
        <f t="shared" si="7"/>
        <v/>
      </c>
      <c r="I43" s="22"/>
      <c r="J43" s="13"/>
      <c r="K43" s="28"/>
      <c r="L43" s="29" t="e">
        <v>#N/A</v>
      </c>
      <c r="M43" s="39"/>
      <c r="N43" s="31" t="e">
        <v>#N/A</v>
      </c>
    </row>
    <row r="44" spans="1:16" ht="15.75" customHeight="1" x14ac:dyDescent="0.25">
      <c r="A44" s="52" t="s">
        <v>125</v>
      </c>
      <c r="B44" s="52" t="s">
        <v>126</v>
      </c>
      <c r="C44" s="52" t="s">
        <v>77</v>
      </c>
      <c r="D44" s="53" t="s">
        <v>45</v>
      </c>
      <c r="E44" s="53">
        <v>1973</v>
      </c>
      <c r="F44" s="4"/>
      <c r="G44" s="19" t="str">
        <f t="shared" si="6"/>
        <v>M50</v>
      </c>
      <c r="H44" s="12">
        <f t="shared" si="7"/>
        <v>8.3333333333333332E-3</v>
      </c>
      <c r="I44" s="22">
        <f t="shared" ref="I44" si="9">SUM(H44,H45)</f>
        <v>2.5000000000000001E-2</v>
      </c>
      <c r="J44" s="21">
        <v>0.21844907407407407</v>
      </c>
      <c r="K44" s="22">
        <f>IFERROR(J44-I44,"")</f>
        <v>0.19344907407407408</v>
      </c>
      <c r="L44" s="27">
        <v>20</v>
      </c>
      <c r="M44" s="39"/>
      <c r="N44" s="31" t="e">
        <v>#N/A</v>
      </c>
    </row>
    <row r="45" spans="1:16" ht="15.75" customHeight="1" x14ac:dyDescent="0.25">
      <c r="A45" s="52" t="s">
        <v>127</v>
      </c>
      <c r="B45" s="52" t="s">
        <v>128</v>
      </c>
      <c r="C45" s="52" t="s">
        <v>77</v>
      </c>
      <c r="D45" s="53" t="s">
        <v>46</v>
      </c>
      <c r="E45" s="53">
        <v>1975</v>
      </c>
      <c r="F45" s="4"/>
      <c r="G45" s="19" t="str">
        <f t="shared" si="6"/>
        <v>W50</v>
      </c>
      <c r="H45" s="12">
        <f t="shared" si="7"/>
        <v>1.6666666666666666E-2</v>
      </c>
      <c r="I45" s="22"/>
      <c r="J45" s="13"/>
      <c r="K45" s="13"/>
      <c r="L45" s="29" t="e">
        <v>#N/A</v>
      </c>
      <c r="M45" s="39"/>
      <c r="N45" s="31" t="e">
        <v>#N/A</v>
      </c>
    </row>
    <row r="46" spans="1:16" ht="15.75" customHeight="1" x14ac:dyDescent="0.25">
      <c r="A46" s="52"/>
      <c r="B46" s="52"/>
      <c r="C46" s="52"/>
      <c r="D46" s="53"/>
      <c r="E46" s="53"/>
      <c r="F46" s="4"/>
      <c r="G46" s="19" t="str">
        <f t="shared" si="6"/>
        <v/>
      </c>
      <c r="H46" s="12" t="str">
        <f t="shared" si="7"/>
        <v/>
      </c>
      <c r="I46" s="14"/>
      <c r="J46" s="13"/>
      <c r="K46" s="13"/>
      <c r="L46" s="29" t="e">
        <v>#N/A</v>
      </c>
      <c r="M46" s="39"/>
      <c r="N46" s="32" t="e">
        <v>#N/A</v>
      </c>
    </row>
    <row r="47" spans="1:16" ht="15.75" customHeight="1" x14ac:dyDescent="0.25">
      <c r="A47" s="52" t="s">
        <v>129</v>
      </c>
      <c r="B47" s="52" t="s">
        <v>130</v>
      </c>
      <c r="C47" s="52" t="s">
        <v>83</v>
      </c>
      <c r="D47" s="53" t="s">
        <v>45</v>
      </c>
      <c r="E47" s="53">
        <v>1983</v>
      </c>
      <c r="F47" s="41"/>
      <c r="G47" s="19" t="str">
        <f t="shared" si="6"/>
        <v>M40</v>
      </c>
      <c r="H47" s="12">
        <f t="shared" si="7"/>
        <v>2.7777777777777779E-3</v>
      </c>
      <c r="I47" s="22">
        <f t="shared" ref="I47" si="10">SUM(H47,H48)</f>
        <v>1.2500000000000001E-2</v>
      </c>
      <c r="J47" s="21">
        <v>0.18425925925925926</v>
      </c>
      <c r="K47" s="22">
        <f>IFERROR(J47-I47,"")</f>
        <v>0.17175925925925925</v>
      </c>
      <c r="L47" s="27">
        <v>4</v>
      </c>
      <c r="M47" s="38">
        <f>SUM(L47,L50)</f>
        <v>10</v>
      </c>
      <c r="N47" s="30">
        <v>1</v>
      </c>
    </row>
    <row r="48" spans="1:16" ht="15.75" customHeight="1" x14ac:dyDescent="0.25">
      <c r="A48" s="52" t="s">
        <v>131</v>
      </c>
      <c r="B48" s="52" t="s">
        <v>132</v>
      </c>
      <c r="C48" s="52" t="s">
        <v>83</v>
      </c>
      <c r="D48" s="53" t="s">
        <v>46</v>
      </c>
      <c r="E48" s="53">
        <v>1990</v>
      </c>
      <c r="F48" s="4"/>
      <c r="G48" s="19" t="str">
        <f t="shared" ref="G48" si="11">IFERROR(IF(D48="m",LOOKUP(E48,$P$8:$P$18,$Q$8:$Q$18),LOOKUP(E48,$U$8:$U$18,$V$8:$V$18)),"")</f>
        <v>W35</v>
      </c>
      <c r="H48" s="12">
        <f t="shared" si="7"/>
        <v>9.7222222222222224E-3</v>
      </c>
      <c r="I48" s="22"/>
      <c r="J48" s="13"/>
      <c r="K48" s="13"/>
      <c r="L48" s="29" t="e">
        <v>#N/A</v>
      </c>
      <c r="M48" s="39"/>
      <c r="N48" s="31" t="e">
        <v>#N/A</v>
      </c>
    </row>
    <row r="49" spans="1:14" ht="15.75" customHeight="1" x14ac:dyDescent="0.25">
      <c r="A49" s="52"/>
      <c r="B49" s="52"/>
      <c r="C49" s="52"/>
      <c r="D49" s="53"/>
      <c r="E49" s="53"/>
      <c r="F49" s="4"/>
      <c r="G49" s="19" t="str">
        <f t="shared" ref="G49" si="12">IFERROR(IF(D49="m",LOOKUP(E49,$P$8:$P$18,$Q$8:$Q$18),LOOKUP(E49,$U$8:$U$18,$V$8:$V$18)),"")</f>
        <v/>
      </c>
      <c r="H49" s="12" t="str">
        <f t="shared" si="7"/>
        <v/>
      </c>
      <c r="I49" s="22"/>
      <c r="J49" s="13"/>
      <c r="K49" s="13"/>
      <c r="L49" s="29" t="e">
        <v>#N/A</v>
      </c>
      <c r="M49" s="39"/>
      <c r="N49" s="31" t="e">
        <v>#N/A</v>
      </c>
    </row>
    <row r="50" spans="1:14" ht="15.75" customHeight="1" x14ac:dyDescent="0.25">
      <c r="A50" s="52" t="s">
        <v>133</v>
      </c>
      <c r="B50" s="52" t="s">
        <v>134</v>
      </c>
      <c r="C50" s="52" t="s">
        <v>83</v>
      </c>
      <c r="D50" s="53" t="s">
        <v>45</v>
      </c>
      <c r="E50" s="53">
        <v>1986</v>
      </c>
      <c r="F50" s="4"/>
      <c r="G50" s="19" t="str">
        <f t="shared" ref="G50" si="13">IFERROR(IF(D50="m",LOOKUP(E50,$P$8:$P$18,$Q$8:$Q$18),LOOKUP(E50,$U$8:$U$18,$V$8:$V$18)),"")</f>
        <v>M40</v>
      </c>
      <c r="H50" s="12">
        <f t="shared" si="7"/>
        <v>2.7777777777777779E-3</v>
      </c>
      <c r="I50" s="22">
        <f>SUM(H50,H51)</f>
        <v>8.3333333333333332E-3</v>
      </c>
      <c r="J50" s="21">
        <v>0.18618055555555554</v>
      </c>
      <c r="K50" s="22">
        <f>IFERROR(J50-I50,"")</f>
        <v>0.17784722222222221</v>
      </c>
      <c r="L50" s="27">
        <v>6</v>
      </c>
      <c r="M50" s="39"/>
      <c r="N50" s="31" t="e">
        <v>#N/A</v>
      </c>
    </row>
    <row r="51" spans="1:14" ht="15.75" customHeight="1" x14ac:dyDescent="0.25">
      <c r="A51" s="52" t="s">
        <v>135</v>
      </c>
      <c r="B51" s="52" t="s">
        <v>86</v>
      </c>
      <c r="C51" s="52" t="s">
        <v>83</v>
      </c>
      <c r="D51" s="53" t="s">
        <v>45</v>
      </c>
      <c r="E51" s="53">
        <v>1978</v>
      </c>
      <c r="F51" s="4"/>
      <c r="G51" s="19" t="str">
        <f t="shared" si="6"/>
        <v>M45</v>
      </c>
      <c r="H51" s="12">
        <f t="shared" si="7"/>
        <v>5.5555555555555558E-3</v>
      </c>
      <c r="I51" s="14"/>
      <c r="J51" s="13"/>
      <c r="K51" s="13"/>
      <c r="L51" s="29" t="e">
        <v>#N/A</v>
      </c>
      <c r="M51" s="39"/>
      <c r="N51" s="31" t="e">
        <v>#N/A</v>
      </c>
    </row>
    <row r="52" spans="1:14" ht="15.75" customHeight="1" x14ac:dyDescent="0.25">
      <c r="A52" s="56"/>
      <c r="B52" s="56"/>
      <c r="C52" s="52"/>
      <c r="D52" s="53"/>
      <c r="E52" s="53"/>
      <c r="F52" s="4"/>
      <c r="G52" s="19" t="str">
        <f t="shared" si="6"/>
        <v/>
      </c>
      <c r="H52" s="12" t="str">
        <f t="shared" si="7"/>
        <v/>
      </c>
      <c r="I52" s="22"/>
      <c r="J52" s="13"/>
      <c r="K52" s="13"/>
      <c r="L52" s="29" t="e">
        <v>#N/A</v>
      </c>
      <c r="M52" s="39"/>
      <c r="N52" s="31" t="e">
        <v>#N/A</v>
      </c>
    </row>
    <row r="53" spans="1:14" ht="15.75" customHeight="1" x14ac:dyDescent="0.25">
      <c r="A53" s="56" t="s">
        <v>139</v>
      </c>
      <c r="B53" s="56" t="s">
        <v>59</v>
      </c>
      <c r="C53" s="52" t="s">
        <v>73</v>
      </c>
      <c r="D53" s="53" t="s">
        <v>45</v>
      </c>
      <c r="E53" s="53">
        <v>1990</v>
      </c>
      <c r="F53" s="4"/>
      <c r="G53" s="19" t="str">
        <f t="shared" si="6"/>
        <v>M35</v>
      </c>
      <c r="H53" s="12">
        <f t="shared" si="7"/>
        <v>1.3888888888888889E-3</v>
      </c>
      <c r="I53" s="22">
        <f t="shared" ref="I53" si="14">SUM(H53,H54)</f>
        <v>4.1666666666666666E-3</v>
      </c>
      <c r="J53" s="21">
        <v>0.20060185185185186</v>
      </c>
      <c r="K53" s="22">
        <f>IFERROR(J53-I53,"")</f>
        <v>0.19643518518518518</v>
      </c>
      <c r="L53" s="27">
        <v>24</v>
      </c>
      <c r="M53" s="60">
        <f>SUM(L53,L56)</f>
        <v>25</v>
      </c>
      <c r="N53" s="25">
        <v>6</v>
      </c>
    </row>
    <row r="54" spans="1:14" ht="15.75" customHeight="1" x14ac:dyDescent="0.25">
      <c r="A54" s="56" t="s">
        <v>136</v>
      </c>
      <c r="B54" s="56" t="s">
        <v>137</v>
      </c>
      <c r="C54" s="52" t="s">
        <v>73</v>
      </c>
      <c r="D54" s="53" t="s">
        <v>45</v>
      </c>
      <c r="E54" s="53">
        <v>1986</v>
      </c>
      <c r="F54" s="4"/>
      <c r="G54" s="19" t="str">
        <f t="shared" si="6"/>
        <v>M40</v>
      </c>
      <c r="H54" s="12">
        <f t="shared" si="7"/>
        <v>2.7777777777777779E-3</v>
      </c>
      <c r="I54" s="14"/>
      <c r="J54" s="13"/>
      <c r="K54" s="13"/>
      <c r="L54" s="29" t="e">
        <v>#N/A</v>
      </c>
      <c r="M54" s="61"/>
      <c r="N54" s="63" t="e">
        <v>#N/A</v>
      </c>
    </row>
    <row r="55" spans="1:14" ht="15.75" customHeight="1" x14ac:dyDescent="0.25">
      <c r="A55" s="52"/>
      <c r="B55" s="52"/>
      <c r="C55" s="52"/>
      <c r="D55" s="53"/>
      <c r="E55" s="53"/>
      <c r="F55" s="4"/>
      <c r="G55" s="19" t="str">
        <f t="shared" si="6"/>
        <v/>
      </c>
      <c r="H55" s="12" t="str">
        <f t="shared" si="7"/>
        <v/>
      </c>
      <c r="I55" s="22"/>
      <c r="J55" s="13"/>
      <c r="K55" s="13"/>
      <c r="L55" s="29" t="e">
        <v>#N/A</v>
      </c>
      <c r="M55" s="61"/>
      <c r="N55" s="63" t="e">
        <v>#N/A</v>
      </c>
    </row>
    <row r="56" spans="1:14" ht="15.75" customHeight="1" x14ac:dyDescent="0.25">
      <c r="A56" s="56" t="s">
        <v>138</v>
      </c>
      <c r="B56" s="56" t="s">
        <v>60</v>
      </c>
      <c r="C56" s="52" t="s">
        <v>73</v>
      </c>
      <c r="D56" s="53" t="s">
        <v>45</v>
      </c>
      <c r="E56" s="53">
        <v>1981</v>
      </c>
      <c r="F56" s="4"/>
      <c r="G56" s="19" t="str">
        <f t="shared" si="6"/>
        <v>M45</v>
      </c>
      <c r="H56" s="12">
        <f t="shared" si="7"/>
        <v>5.5555555555555558E-3</v>
      </c>
      <c r="I56" s="22">
        <f>SUM(H56,H57)</f>
        <v>5.5555555555555558E-3</v>
      </c>
      <c r="J56" s="21">
        <v>0.1698263888888889</v>
      </c>
      <c r="K56" s="22">
        <f>IFERROR(J56-I56,"")</f>
        <v>0.16427083333333334</v>
      </c>
      <c r="L56" s="27">
        <v>1</v>
      </c>
      <c r="M56" s="61"/>
      <c r="N56" s="63" t="e">
        <v>#N/A</v>
      </c>
    </row>
    <row r="57" spans="1:14" ht="15.75" customHeight="1" x14ac:dyDescent="0.25">
      <c r="A57" s="52" t="s">
        <v>135</v>
      </c>
      <c r="B57" s="52" t="s">
        <v>140</v>
      </c>
      <c r="C57" s="52" t="s">
        <v>73</v>
      </c>
      <c r="D57" s="53" t="s">
        <v>45</v>
      </c>
      <c r="E57" s="53">
        <v>1993</v>
      </c>
      <c r="F57" s="4"/>
      <c r="G57" s="19" t="str">
        <f t="shared" si="6"/>
        <v>M30</v>
      </c>
      <c r="H57" s="12">
        <f t="shared" si="7"/>
        <v>0</v>
      </c>
      <c r="I57" s="22"/>
      <c r="J57" s="13"/>
      <c r="K57" s="13"/>
      <c r="L57" s="29" t="e">
        <v>#N/A</v>
      </c>
      <c r="M57" s="61"/>
      <c r="N57" s="63" t="e">
        <v>#N/A</v>
      </c>
    </row>
    <row r="58" spans="1:14" ht="15.75" customHeight="1" x14ac:dyDescent="0.25">
      <c r="A58" s="56"/>
      <c r="B58" s="56"/>
      <c r="C58" s="52"/>
      <c r="D58" s="53"/>
      <c r="E58" s="57"/>
      <c r="F58" s="4"/>
      <c r="G58" s="19" t="str">
        <f t="shared" ref="G58:G74" si="15">IFERROR(IF(D58="m",LOOKUP(E58,$P$8:$P$18,$Q$8:$Q$18),LOOKUP(E58,$U$8:$U$18,$V$8:$V$18)),"")</f>
        <v/>
      </c>
      <c r="H58" s="12" t="str">
        <f t="shared" ref="H58:H74" si="16">IFERROR(IF(D58="m",LOOKUP(E58,$P$8:$P$18,$R$8:$R$18),LOOKUP(E58,$U$8:$U$18,$W$8:$W$18)),"")</f>
        <v/>
      </c>
      <c r="I58" s="22"/>
      <c r="J58" s="13"/>
      <c r="K58" s="13"/>
      <c r="L58" s="29" t="e">
        <v>#N/A</v>
      </c>
      <c r="M58" s="62"/>
      <c r="N58" s="42" t="e">
        <v>#N/A</v>
      </c>
    </row>
    <row r="59" spans="1:14" ht="15.75" customHeight="1" x14ac:dyDescent="0.25">
      <c r="A59" s="56" t="s">
        <v>141</v>
      </c>
      <c r="B59" s="56" t="s">
        <v>58</v>
      </c>
      <c r="C59" s="52" t="s">
        <v>74</v>
      </c>
      <c r="D59" s="53" t="s">
        <v>45</v>
      </c>
      <c r="E59" s="57">
        <v>1993</v>
      </c>
      <c r="F59" s="4"/>
      <c r="G59" s="19" t="str">
        <f t="shared" si="15"/>
        <v>M30</v>
      </c>
      <c r="H59" s="12">
        <f t="shared" si="16"/>
        <v>0</v>
      </c>
      <c r="I59" s="22">
        <f>SUM(H59,H60)</f>
        <v>0</v>
      </c>
      <c r="J59" s="21">
        <v>0.19393518518518518</v>
      </c>
      <c r="K59" s="22">
        <f>IFERROR(J59-I59,"")</f>
        <v>0.19393518518518518</v>
      </c>
      <c r="L59" s="27">
        <v>21</v>
      </c>
      <c r="M59" s="60">
        <f>SUM(L59,L62)</f>
        <v>44</v>
      </c>
      <c r="N59" s="25">
        <v>12</v>
      </c>
    </row>
    <row r="60" spans="1:14" ht="15.75" customHeight="1" x14ac:dyDescent="0.25">
      <c r="A60" s="54" t="s">
        <v>142</v>
      </c>
      <c r="B60" s="54" t="s">
        <v>143</v>
      </c>
      <c r="C60" s="52" t="s">
        <v>74</v>
      </c>
      <c r="D60" s="55" t="s">
        <v>45</v>
      </c>
      <c r="E60" s="53">
        <v>1992</v>
      </c>
      <c r="F60" s="4"/>
      <c r="G60" s="19" t="str">
        <f t="shared" si="15"/>
        <v>M30</v>
      </c>
      <c r="H60" s="12">
        <f t="shared" si="16"/>
        <v>0</v>
      </c>
      <c r="I60" s="22"/>
      <c r="J60" s="13"/>
      <c r="K60" s="13"/>
      <c r="L60" s="29" t="e">
        <v>#N/A</v>
      </c>
      <c r="M60" s="61"/>
      <c r="N60" s="63" t="e">
        <v>#N/A</v>
      </c>
    </row>
    <row r="61" spans="1:14" ht="15.75" customHeight="1" x14ac:dyDescent="0.25">
      <c r="A61" s="54"/>
      <c r="B61" s="54"/>
      <c r="C61" s="52"/>
      <c r="D61" s="55"/>
      <c r="E61" s="53"/>
      <c r="F61" s="4"/>
      <c r="G61" s="19" t="str">
        <f t="shared" si="15"/>
        <v/>
      </c>
      <c r="H61" s="12" t="str">
        <f t="shared" si="16"/>
        <v/>
      </c>
      <c r="I61" s="22"/>
      <c r="J61" s="21"/>
      <c r="K61" s="22"/>
      <c r="L61" s="29" t="e">
        <v>#N/A</v>
      </c>
      <c r="M61" s="61"/>
      <c r="N61" s="63" t="e">
        <v>#N/A</v>
      </c>
    </row>
    <row r="62" spans="1:14" ht="15.75" customHeight="1" x14ac:dyDescent="0.25">
      <c r="A62" s="52" t="s">
        <v>144</v>
      </c>
      <c r="B62" s="52" t="s">
        <v>145</v>
      </c>
      <c r="C62" s="52" t="s">
        <v>74</v>
      </c>
      <c r="D62" s="53" t="s">
        <v>46</v>
      </c>
      <c r="E62" s="53">
        <v>1996</v>
      </c>
      <c r="F62" s="4"/>
      <c r="G62" s="19" t="str">
        <f t="shared" si="15"/>
        <v>W30</v>
      </c>
      <c r="H62" s="12">
        <f t="shared" si="16"/>
        <v>8.3333333333333332E-3</v>
      </c>
      <c r="I62" s="22">
        <f t="shared" ref="I62" si="17">SUM(H62,H63)</f>
        <v>8.3333333333333332E-3</v>
      </c>
      <c r="J62" s="21">
        <v>0.20295138888888889</v>
      </c>
      <c r="K62" s="22">
        <f t="shared" ref="K62" si="18">IFERROR(J62-I62,"")</f>
        <v>0.19461805555555556</v>
      </c>
      <c r="L62" s="27">
        <v>23</v>
      </c>
      <c r="M62" s="61"/>
      <c r="N62" s="63" t="e">
        <v>#N/A</v>
      </c>
    </row>
    <row r="63" spans="1:14" ht="15.75" customHeight="1" x14ac:dyDescent="0.25">
      <c r="A63" s="52" t="s">
        <v>146</v>
      </c>
      <c r="B63" s="52" t="s">
        <v>147</v>
      </c>
      <c r="C63" s="52" t="s">
        <v>74</v>
      </c>
      <c r="D63" s="53" t="s">
        <v>45</v>
      </c>
      <c r="E63" s="53">
        <v>1993</v>
      </c>
      <c r="F63" s="4"/>
      <c r="G63" s="19" t="str">
        <f t="shared" si="15"/>
        <v>M30</v>
      </c>
      <c r="H63" s="12">
        <f t="shared" si="16"/>
        <v>0</v>
      </c>
      <c r="I63" s="22"/>
      <c r="J63" s="21"/>
      <c r="K63" s="22"/>
      <c r="L63" s="58" t="e">
        <v>#N/A</v>
      </c>
      <c r="M63" s="61"/>
      <c r="N63" s="63" t="e">
        <v>#N/A</v>
      </c>
    </row>
    <row r="64" spans="1:14" ht="15.75" customHeight="1" x14ac:dyDescent="0.25">
      <c r="A64" s="52"/>
      <c r="B64" s="52"/>
      <c r="C64" s="52"/>
      <c r="D64" s="53"/>
      <c r="E64" s="53"/>
      <c r="F64" s="4"/>
      <c r="G64" s="19" t="str">
        <f t="shared" si="15"/>
        <v/>
      </c>
      <c r="H64" s="12" t="str">
        <f t="shared" si="16"/>
        <v/>
      </c>
      <c r="I64" s="22"/>
      <c r="J64" s="13"/>
      <c r="K64" s="13"/>
      <c r="L64" s="29" t="e">
        <v>#N/A</v>
      </c>
      <c r="M64" s="61"/>
      <c r="N64" s="42" t="e">
        <v>#N/A</v>
      </c>
    </row>
    <row r="65" spans="1:14" ht="15.75" customHeight="1" x14ac:dyDescent="0.25">
      <c r="A65" s="52" t="s">
        <v>148</v>
      </c>
      <c r="B65" s="52" t="s">
        <v>149</v>
      </c>
      <c r="C65" s="52" t="s">
        <v>75</v>
      </c>
      <c r="D65" s="53" t="s">
        <v>46</v>
      </c>
      <c r="E65" s="53">
        <v>1998</v>
      </c>
      <c r="F65" s="4"/>
      <c r="G65" s="19" t="str">
        <f t="shared" si="15"/>
        <v>W20</v>
      </c>
      <c r="H65" s="12">
        <f t="shared" si="16"/>
        <v>8.3333333333333332E-3</v>
      </c>
      <c r="I65" s="22">
        <f t="shared" ref="I65" si="19">SUM(H65,H66)</f>
        <v>1.3888888888888888E-2</v>
      </c>
      <c r="J65" s="21">
        <v>0.23557870370370371</v>
      </c>
      <c r="K65" s="22">
        <f t="shared" ref="K65" si="20">IFERROR(J65-I65,"")</f>
        <v>0.22168981481481481</v>
      </c>
      <c r="L65" s="27">
        <v>28</v>
      </c>
      <c r="M65" s="38">
        <f>SUM(L65,L68)</f>
        <v>33</v>
      </c>
      <c r="N65" s="59">
        <v>10</v>
      </c>
    </row>
    <row r="66" spans="1:14" ht="15.75" customHeight="1" x14ac:dyDescent="0.25">
      <c r="A66" s="52" t="s">
        <v>150</v>
      </c>
      <c r="B66" s="52" t="s">
        <v>151</v>
      </c>
      <c r="C66" s="52" t="s">
        <v>75</v>
      </c>
      <c r="D66" s="53" t="s">
        <v>45</v>
      </c>
      <c r="E66" s="53">
        <v>1980</v>
      </c>
      <c r="F66" s="4"/>
      <c r="G66" s="19" t="str">
        <f t="shared" si="15"/>
        <v>M45</v>
      </c>
      <c r="H66" s="12">
        <f t="shared" si="16"/>
        <v>5.5555555555555558E-3</v>
      </c>
      <c r="I66" s="22"/>
      <c r="J66" s="13"/>
      <c r="K66" s="13"/>
      <c r="L66" s="29" t="e">
        <v>#N/A</v>
      </c>
      <c r="M66" s="61"/>
      <c r="N66" s="63" t="e">
        <v>#N/A</v>
      </c>
    </row>
    <row r="67" spans="1:14" ht="15.75" customHeight="1" x14ac:dyDescent="0.25">
      <c r="A67" s="52"/>
      <c r="B67" s="52"/>
      <c r="C67" s="52"/>
      <c r="D67" s="53"/>
      <c r="E67" s="53"/>
      <c r="F67" s="4"/>
      <c r="G67" s="19" t="str">
        <f t="shared" si="15"/>
        <v/>
      </c>
      <c r="H67" s="12" t="str">
        <f t="shared" si="16"/>
        <v/>
      </c>
      <c r="I67" s="22"/>
      <c r="J67" s="21"/>
      <c r="K67" s="22"/>
      <c r="L67" s="29" t="e">
        <v>#N/A</v>
      </c>
      <c r="M67" s="61"/>
      <c r="N67" s="63" t="e">
        <v>#N/A</v>
      </c>
    </row>
    <row r="68" spans="1:14" ht="15.75" customHeight="1" x14ac:dyDescent="0.25">
      <c r="A68" s="52" t="s">
        <v>47</v>
      </c>
      <c r="B68" s="52" t="s">
        <v>152</v>
      </c>
      <c r="C68" s="52" t="s">
        <v>75</v>
      </c>
      <c r="D68" s="53" t="s">
        <v>45</v>
      </c>
      <c r="E68" s="53">
        <v>1975</v>
      </c>
      <c r="F68" s="4"/>
      <c r="G68" s="19" t="str">
        <f t="shared" si="15"/>
        <v>M50</v>
      </c>
      <c r="H68" s="12">
        <f t="shared" si="16"/>
        <v>8.3333333333333332E-3</v>
      </c>
      <c r="I68" s="22">
        <f t="shared" ref="I68" si="21">SUM(H68,H69)</f>
        <v>1.6666666666666666E-2</v>
      </c>
      <c r="J68" s="21">
        <v>0.19431712962962963</v>
      </c>
      <c r="K68" s="22">
        <f t="shared" ref="K68" si="22">IFERROR(J68-I68,"")</f>
        <v>0.17765046296296297</v>
      </c>
      <c r="L68" s="27">
        <v>5</v>
      </c>
      <c r="M68" s="61"/>
      <c r="N68" s="63" t="e">
        <v>#N/A</v>
      </c>
    </row>
    <row r="69" spans="1:14" ht="15.75" customHeight="1" x14ac:dyDescent="0.25">
      <c r="A69" s="52" t="s">
        <v>97</v>
      </c>
      <c r="B69" s="52" t="s">
        <v>153</v>
      </c>
      <c r="C69" s="52" t="s">
        <v>75</v>
      </c>
      <c r="D69" s="53" t="s">
        <v>46</v>
      </c>
      <c r="E69" s="53">
        <v>2006</v>
      </c>
      <c r="F69" s="4"/>
      <c r="G69" s="19" t="str">
        <f t="shared" si="15"/>
        <v>W20</v>
      </c>
      <c r="H69" s="12">
        <f t="shared" si="16"/>
        <v>8.3333333333333332E-3</v>
      </c>
      <c r="I69" s="22"/>
      <c r="J69" s="21"/>
      <c r="K69" s="22"/>
      <c r="L69" s="29" t="e">
        <v>#N/A</v>
      </c>
      <c r="M69" s="61"/>
      <c r="N69" s="63" t="e">
        <v>#N/A</v>
      </c>
    </row>
    <row r="70" spans="1:14" ht="15.75" customHeight="1" x14ac:dyDescent="0.25">
      <c r="A70" s="46"/>
      <c r="B70" s="46"/>
      <c r="C70" s="46"/>
      <c r="D70" s="47"/>
      <c r="E70" s="47"/>
      <c r="F70" s="4"/>
      <c r="G70" s="19" t="str">
        <f t="shared" si="15"/>
        <v/>
      </c>
      <c r="H70" s="12" t="str">
        <f t="shared" si="16"/>
        <v/>
      </c>
      <c r="I70" s="22"/>
      <c r="J70" s="13"/>
      <c r="K70" s="13"/>
      <c r="L70" s="29" t="e">
        <v>#N/A</v>
      </c>
      <c r="M70" s="61"/>
      <c r="N70" s="63" t="e">
        <v>#N/A</v>
      </c>
    </row>
    <row r="71" spans="1:14" ht="15.75" customHeight="1" x14ac:dyDescent="0.25">
      <c r="A71" s="46" t="s">
        <v>50</v>
      </c>
      <c r="B71" s="46" t="s">
        <v>51</v>
      </c>
      <c r="C71" s="46" t="s">
        <v>81</v>
      </c>
      <c r="D71" s="47" t="s">
        <v>45</v>
      </c>
      <c r="E71" s="47">
        <v>1983</v>
      </c>
      <c r="F71" s="4"/>
      <c r="G71" s="19" t="str">
        <f t="shared" si="15"/>
        <v>M40</v>
      </c>
      <c r="H71" s="12">
        <f t="shared" si="16"/>
        <v>2.7777777777777779E-3</v>
      </c>
      <c r="I71" s="22">
        <f t="shared" ref="I71" si="23">SUM(H71,H72)</f>
        <v>5.5555555555555558E-3</v>
      </c>
      <c r="J71" s="21">
        <v>0.17150462962962962</v>
      </c>
      <c r="K71" s="22">
        <f t="shared" ref="K71" si="24">IFERROR(J71-I71,"")</f>
        <v>0.16594907407407405</v>
      </c>
      <c r="L71" s="27">
        <v>2</v>
      </c>
      <c r="M71" s="38">
        <f>SUM(L71,L74)</f>
        <v>19</v>
      </c>
      <c r="N71" s="25">
        <v>3</v>
      </c>
    </row>
    <row r="72" spans="1:14" ht="15.75" customHeight="1" x14ac:dyDescent="0.25">
      <c r="A72" s="50" t="s">
        <v>154</v>
      </c>
      <c r="B72" s="50" t="s">
        <v>110</v>
      </c>
      <c r="C72" s="46" t="s">
        <v>81</v>
      </c>
      <c r="D72" s="51" t="s">
        <v>45</v>
      </c>
      <c r="E72" s="47">
        <v>1984</v>
      </c>
      <c r="F72" s="4"/>
      <c r="G72" s="19" t="str">
        <f t="shared" si="15"/>
        <v>M40</v>
      </c>
      <c r="H72" s="12">
        <f t="shared" si="16"/>
        <v>2.7777777777777779E-3</v>
      </c>
      <c r="I72" s="22"/>
      <c r="J72" s="13"/>
      <c r="K72" s="13"/>
      <c r="L72" s="29" t="e">
        <v>#N/A</v>
      </c>
      <c r="M72" s="61"/>
      <c r="N72" s="63" t="e">
        <v>#N/A</v>
      </c>
    </row>
    <row r="73" spans="1:14" ht="15.75" customHeight="1" x14ac:dyDescent="0.25">
      <c r="A73" s="46"/>
      <c r="B73" s="46"/>
      <c r="C73" s="46"/>
      <c r="D73" s="47"/>
      <c r="E73" s="47"/>
      <c r="F73" s="4"/>
      <c r="G73" s="19" t="str">
        <f t="shared" si="15"/>
        <v/>
      </c>
      <c r="H73" s="12" t="str">
        <f t="shared" si="16"/>
        <v/>
      </c>
      <c r="I73" s="22"/>
      <c r="J73" s="21"/>
      <c r="K73" s="22"/>
      <c r="L73" s="29" t="e">
        <v>#N/A</v>
      </c>
      <c r="M73" s="61"/>
      <c r="N73" s="63" t="e">
        <v>#N/A</v>
      </c>
    </row>
    <row r="74" spans="1:14" ht="15.75" customHeight="1" x14ac:dyDescent="0.25">
      <c r="A74" s="46" t="s">
        <v>155</v>
      </c>
      <c r="B74" s="46" t="s">
        <v>156</v>
      </c>
      <c r="C74" s="46" t="s">
        <v>81</v>
      </c>
      <c r="D74" s="47" t="s">
        <v>46</v>
      </c>
      <c r="E74" s="47">
        <v>2009</v>
      </c>
      <c r="F74" s="4"/>
      <c r="G74" s="19" t="str">
        <f t="shared" si="15"/>
        <v>W20</v>
      </c>
      <c r="H74" s="12">
        <f t="shared" si="16"/>
        <v>8.3333333333333332E-3</v>
      </c>
      <c r="I74" s="22">
        <f t="shared" ref="I74" si="25">SUM(H74,H75)</f>
        <v>9.7222222222222224E-3</v>
      </c>
      <c r="J74" s="21">
        <v>0.20199074074074075</v>
      </c>
      <c r="K74" s="22">
        <f t="shared" ref="K74" si="26">IFERROR(J74-I74,"")</f>
        <v>0.19226851851851853</v>
      </c>
      <c r="L74" s="27">
        <v>17</v>
      </c>
      <c r="M74" s="61"/>
      <c r="N74" s="63" t="e">
        <v>#N/A</v>
      </c>
    </row>
    <row r="75" spans="1:14" ht="15.75" customHeight="1" x14ac:dyDescent="0.25">
      <c r="A75" s="46" t="s">
        <v>95</v>
      </c>
      <c r="B75" s="46" t="s">
        <v>157</v>
      </c>
      <c r="C75" s="46" t="s">
        <v>81</v>
      </c>
      <c r="D75" s="49" t="s">
        <v>45</v>
      </c>
      <c r="E75" s="47">
        <v>1987</v>
      </c>
      <c r="F75" s="4"/>
      <c r="G75" s="19" t="str">
        <f t="shared" ref="G75:G87" si="27">IFERROR(IF(D75="m",LOOKUP(E75,$P$8:$P$18,$Q$8:$Q$18),LOOKUP(E75,$U$8:$U$18,$V$8:$V$18)),"")</f>
        <v>M35</v>
      </c>
      <c r="H75" s="12">
        <f t="shared" ref="H75:H87" si="28">IFERROR(IF(D75="m",LOOKUP(E75,$P$8:$P$18,$R$8:$R$18),LOOKUP(E75,$U$8:$U$18,$W$8:$W$18)),"")</f>
        <v>1.3888888888888889E-3</v>
      </c>
      <c r="I75" s="22"/>
      <c r="J75" s="21"/>
      <c r="K75" s="22"/>
      <c r="L75" s="58" t="e">
        <v>#N/A</v>
      </c>
      <c r="M75" s="61"/>
      <c r="N75" s="63" t="e">
        <v>#N/A</v>
      </c>
    </row>
    <row r="76" spans="1:14" ht="15.75" customHeight="1" x14ac:dyDescent="0.25">
      <c r="A76" s="48"/>
      <c r="B76" s="48"/>
      <c r="C76" s="46"/>
      <c r="D76" s="47"/>
      <c r="E76" s="47"/>
      <c r="F76" s="4"/>
      <c r="G76" s="19" t="str">
        <f t="shared" si="27"/>
        <v/>
      </c>
      <c r="H76" s="12" t="str">
        <f t="shared" si="28"/>
        <v/>
      </c>
      <c r="I76" s="22"/>
      <c r="J76" s="13"/>
      <c r="K76" s="13"/>
      <c r="L76" s="29" t="e">
        <v>#N/A</v>
      </c>
      <c r="M76" s="39"/>
      <c r="N76" s="32" t="e">
        <v>#N/A</v>
      </c>
    </row>
    <row r="77" spans="1:14" ht="15.75" customHeight="1" x14ac:dyDescent="0.25">
      <c r="A77" s="48" t="s">
        <v>158</v>
      </c>
      <c r="B77" s="48" t="s">
        <v>159</v>
      </c>
      <c r="C77" s="46" t="s">
        <v>40</v>
      </c>
      <c r="D77" s="47" t="s">
        <v>45</v>
      </c>
      <c r="E77" s="47">
        <v>1985</v>
      </c>
      <c r="F77" s="4"/>
      <c r="G77" s="19" t="str">
        <f t="shared" si="27"/>
        <v>M40</v>
      </c>
      <c r="H77" s="12">
        <f t="shared" si="28"/>
        <v>2.7777777777777779E-3</v>
      </c>
      <c r="I77" s="22">
        <f t="shared" ref="I77" si="29">SUM(H77,H78)</f>
        <v>8.3333333333333332E-3</v>
      </c>
      <c r="J77" s="21">
        <v>0.17465277777777777</v>
      </c>
      <c r="K77" s="22">
        <f t="shared" ref="K77" si="30">IFERROR(J77-I77,"")</f>
        <v>0.16631944444444444</v>
      </c>
      <c r="L77" s="27">
        <v>3</v>
      </c>
      <c r="M77" s="38">
        <f t="shared" ref="M77:M83" si="31">SUM(L77,L80)</f>
        <v>12</v>
      </c>
      <c r="N77" s="25">
        <v>2</v>
      </c>
    </row>
    <row r="78" spans="1:14" ht="15.75" customHeight="1" x14ac:dyDescent="0.25">
      <c r="A78" s="50" t="s">
        <v>61</v>
      </c>
      <c r="B78" s="50" t="s">
        <v>62</v>
      </c>
      <c r="C78" s="46" t="s">
        <v>40</v>
      </c>
      <c r="D78" s="47" t="s">
        <v>45</v>
      </c>
      <c r="E78" s="47">
        <v>1977</v>
      </c>
      <c r="F78" s="4"/>
      <c r="G78" s="19" t="str">
        <f t="shared" si="27"/>
        <v>M45</v>
      </c>
      <c r="H78" s="12">
        <f t="shared" si="28"/>
        <v>5.5555555555555558E-3</v>
      </c>
      <c r="I78" s="22"/>
      <c r="J78" s="13"/>
      <c r="K78" s="13"/>
      <c r="L78" s="58" t="e">
        <v>#N/A</v>
      </c>
      <c r="M78" s="61"/>
      <c r="N78" s="63" t="e">
        <v>#N/A</v>
      </c>
    </row>
    <row r="79" spans="1:14" ht="15.75" customHeight="1" x14ac:dyDescent="0.25">
      <c r="A79" s="46"/>
      <c r="B79" s="46"/>
      <c r="C79" s="46"/>
      <c r="D79" s="47"/>
      <c r="E79" s="47"/>
      <c r="F79" s="4"/>
      <c r="G79" s="19" t="str">
        <f t="shared" si="27"/>
        <v/>
      </c>
      <c r="H79" s="12" t="str">
        <f t="shared" si="28"/>
        <v/>
      </c>
      <c r="I79" s="22"/>
      <c r="J79" s="21"/>
      <c r="K79" s="22"/>
      <c r="L79" s="29" t="e">
        <v>#N/A</v>
      </c>
      <c r="M79" s="61"/>
      <c r="N79" s="63" t="e">
        <v>#N/A</v>
      </c>
    </row>
    <row r="80" spans="1:14" ht="15.75" customHeight="1" x14ac:dyDescent="0.25">
      <c r="A80" s="46" t="s">
        <v>160</v>
      </c>
      <c r="B80" s="46" t="s">
        <v>161</v>
      </c>
      <c r="C80" s="46" t="s">
        <v>40</v>
      </c>
      <c r="D80" s="47" t="s">
        <v>45</v>
      </c>
      <c r="E80" s="47">
        <v>2008</v>
      </c>
      <c r="F80" s="4"/>
      <c r="G80" s="19" t="str">
        <f t="shared" si="27"/>
        <v>M20</v>
      </c>
      <c r="H80" s="12">
        <f t="shared" si="28"/>
        <v>0</v>
      </c>
      <c r="I80" s="22">
        <f t="shared" ref="I80" si="32">SUM(H80,H81)</f>
        <v>5.5555555555555558E-3</v>
      </c>
      <c r="J80" s="21">
        <v>0.18791666666666668</v>
      </c>
      <c r="K80" s="22">
        <f t="shared" ref="K80" si="33">IFERROR(J80-I80,"")</f>
        <v>0.18236111111111111</v>
      </c>
      <c r="L80" s="27">
        <v>9</v>
      </c>
      <c r="M80" s="61"/>
      <c r="N80" s="63" t="e">
        <v>#N/A</v>
      </c>
    </row>
    <row r="81" spans="1:14" ht="15.75" customHeight="1" x14ac:dyDescent="0.25">
      <c r="A81" s="46" t="s">
        <v>70</v>
      </c>
      <c r="B81" s="46" t="s">
        <v>63</v>
      </c>
      <c r="C81" s="46" t="s">
        <v>40</v>
      </c>
      <c r="D81" s="47" t="s">
        <v>45</v>
      </c>
      <c r="E81" s="47">
        <v>1979</v>
      </c>
      <c r="F81" s="4"/>
      <c r="G81" s="19" t="str">
        <f t="shared" si="27"/>
        <v>M45</v>
      </c>
      <c r="H81" s="12">
        <f t="shared" si="28"/>
        <v>5.5555555555555558E-3</v>
      </c>
      <c r="I81" s="22"/>
      <c r="J81" s="21"/>
      <c r="K81" s="22"/>
      <c r="L81" s="58" t="e">
        <v>#N/A</v>
      </c>
      <c r="M81" s="61"/>
      <c r="N81" s="63" t="e">
        <v>#N/A</v>
      </c>
    </row>
    <row r="82" spans="1:14" ht="15.75" customHeight="1" x14ac:dyDescent="0.25">
      <c r="A82" s="48"/>
      <c r="B82" s="48"/>
      <c r="C82" s="46"/>
      <c r="D82" s="47"/>
      <c r="E82" s="47"/>
      <c r="F82" s="4"/>
      <c r="G82" s="19" t="str">
        <f t="shared" si="27"/>
        <v/>
      </c>
      <c r="H82" s="12" t="str">
        <f t="shared" si="28"/>
        <v/>
      </c>
      <c r="I82" s="22"/>
      <c r="J82" s="13"/>
      <c r="K82" s="13"/>
      <c r="L82" s="29" t="e">
        <v>#N/A</v>
      </c>
      <c r="M82" s="61"/>
      <c r="N82" s="42" t="e">
        <v>#N/A</v>
      </c>
    </row>
    <row r="83" spans="1:14" ht="15.75" customHeight="1" x14ac:dyDescent="0.25">
      <c r="A83" s="48" t="s">
        <v>167</v>
      </c>
      <c r="B83" s="48" t="s">
        <v>168</v>
      </c>
      <c r="C83" s="46" t="s">
        <v>80</v>
      </c>
      <c r="D83" s="47" t="s">
        <v>45</v>
      </c>
      <c r="E83" s="47">
        <v>1997</v>
      </c>
      <c r="F83" s="4"/>
      <c r="G83" s="19" t="str">
        <f t="shared" si="27"/>
        <v>M20</v>
      </c>
      <c r="H83" s="12">
        <f t="shared" si="28"/>
        <v>0</v>
      </c>
      <c r="I83" s="22">
        <f t="shared" ref="I83" si="34">SUM(H83,H84)</f>
        <v>2.7777777777777779E-3</v>
      </c>
      <c r="J83" s="21">
        <v>0.19714120370370369</v>
      </c>
      <c r="K83" s="22">
        <f t="shared" ref="K83" si="35">IFERROR(J83-I83,"")</f>
        <v>0.19436342592592593</v>
      </c>
      <c r="L83" s="27">
        <v>22</v>
      </c>
      <c r="M83" s="38">
        <f t="shared" si="31"/>
        <v>48</v>
      </c>
      <c r="N83" s="30">
        <v>14</v>
      </c>
    </row>
    <row r="84" spans="1:14" ht="15.75" customHeight="1" x14ac:dyDescent="0.25">
      <c r="A84" s="50" t="s">
        <v>163</v>
      </c>
      <c r="B84" s="50" t="s">
        <v>164</v>
      </c>
      <c r="C84" s="46" t="s">
        <v>80</v>
      </c>
      <c r="D84" s="51" t="s">
        <v>45</v>
      </c>
      <c r="E84" s="47">
        <v>1984</v>
      </c>
      <c r="F84" s="4"/>
      <c r="G84" s="19" t="str">
        <f t="shared" si="27"/>
        <v>M40</v>
      </c>
      <c r="H84" s="12">
        <f t="shared" si="28"/>
        <v>2.7777777777777779E-3</v>
      </c>
      <c r="I84" s="22"/>
      <c r="J84" s="13"/>
      <c r="K84" s="13"/>
      <c r="L84" s="58" t="e">
        <v>#N/A</v>
      </c>
      <c r="M84" s="39"/>
      <c r="N84" s="63" t="e">
        <v>#N/A</v>
      </c>
    </row>
    <row r="85" spans="1:14" ht="15.75" customHeight="1" x14ac:dyDescent="0.25">
      <c r="A85" s="46"/>
      <c r="B85" s="46"/>
      <c r="C85" s="46"/>
      <c r="D85" s="47"/>
      <c r="E85" s="47"/>
      <c r="F85" s="4"/>
      <c r="G85" s="19" t="str">
        <f t="shared" si="27"/>
        <v/>
      </c>
      <c r="H85" s="12" t="str">
        <f t="shared" si="28"/>
        <v/>
      </c>
      <c r="I85" s="22"/>
      <c r="J85" s="21"/>
      <c r="K85" s="22"/>
      <c r="L85" s="29" t="e">
        <v>#N/A</v>
      </c>
      <c r="M85" s="39"/>
      <c r="N85" s="63" t="e">
        <v>#N/A</v>
      </c>
    </row>
    <row r="86" spans="1:14" ht="15.75" customHeight="1" x14ac:dyDescent="0.25">
      <c r="A86" s="46" t="s">
        <v>162</v>
      </c>
      <c r="B86" s="46" t="s">
        <v>48</v>
      </c>
      <c r="C86" s="46" t="s">
        <v>80</v>
      </c>
      <c r="D86" s="47" t="s">
        <v>45</v>
      </c>
      <c r="E86" s="47">
        <v>1986</v>
      </c>
      <c r="F86" s="4"/>
      <c r="G86" s="19" t="str">
        <f t="shared" si="27"/>
        <v>M40</v>
      </c>
      <c r="H86" s="12">
        <f t="shared" si="28"/>
        <v>2.7777777777777779E-3</v>
      </c>
      <c r="I86" s="22">
        <f t="shared" ref="I86" si="36">SUM(H86,H87)</f>
        <v>5.5555555555555558E-3</v>
      </c>
      <c r="J86" s="21">
        <v>0.20670138888888889</v>
      </c>
      <c r="K86" s="22">
        <f t="shared" ref="K86" si="37">IFERROR(J86-I86,"")</f>
        <v>0.20114583333333333</v>
      </c>
      <c r="L86" s="27">
        <v>26</v>
      </c>
      <c r="M86" s="39"/>
      <c r="N86" s="63" t="e">
        <v>#N/A</v>
      </c>
    </row>
    <row r="87" spans="1:14" ht="15.75" customHeight="1" x14ac:dyDescent="0.25">
      <c r="A87" s="46" t="s">
        <v>165</v>
      </c>
      <c r="B87" s="46" t="s">
        <v>166</v>
      </c>
      <c r="C87" s="46" t="s">
        <v>80</v>
      </c>
      <c r="D87" s="47" t="s">
        <v>45</v>
      </c>
      <c r="E87" s="47">
        <v>1985</v>
      </c>
      <c r="F87" s="4"/>
      <c r="G87" s="19" t="str">
        <f t="shared" si="27"/>
        <v>M40</v>
      </c>
      <c r="H87" s="12">
        <f t="shared" si="28"/>
        <v>2.7777777777777779E-3</v>
      </c>
      <c r="I87" s="22"/>
      <c r="J87" s="21"/>
      <c r="K87" s="22"/>
      <c r="L87" s="29" t="e">
        <v>#N/A</v>
      </c>
      <c r="M87" s="40"/>
      <c r="N87" s="42" t="e">
        <v>#N/A</v>
      </c>
    </row>
    <row r="88" spans="1:14" ht="15.75" customHeight="1" x14ac:dyDescent="0.25">
      <c r="D88" s="6"/>
      <c r="E88" s="6"/>
      <c r="F88" s="6"/>
    </row>
    <row r="89" spans="1:14" ht="15.75" customHeight="1" x14ac:dyDescent="0.25">
      <c r="D89" s="6"/>
      <c r="E89" s="6"/>
      <c r="F89" s="6"/>
    </row>
    <row r="90" spans="1:14" ht="15.75" customHeight="1" x14ac:dyDescent="0.25">
      <c r="D90" s="6"/>
      <c r="E90" s="6"/>
      <c r="F90" s="6"/>
    </row>
    <row r="91" spans="1:14" ht="15.75" customHeight="1" x14ac:dyDescent="0.25">
      <c r="D91" s="6"/>
      <c r="E91" s="6"/>
      <c r="F91" s="6"/>
    </row>
    <row r="92" spans="1:14" ht="15.75" customHeight="1" x14ac:dyDescent="0.25">
      <c r="D92" s="6"/>
      <c r="E92" s="6"/>
      <c r="F92" s="6"/>
    </row>
    <row r="93" spans="1:14" ht="15.75" customHeight="1" x14ac:dyDescent="0.25">
      <c r="D93" s="6"/>
      <c r="E93" s="6"/>
      <c r="F93" s="6"/>
    </row>
    <row r="94" spans="1:14" ht="15.75" customHeight="1" x14ac:dyDescent="0.25">
      <c r="D94" s="6"/>
      <c r="E94" s="6"/>
      <c r="F94" s="6"/>
    </row>
    <row r="95" spans="1:14" ht="15.75" customHeight="1" x14ac:dyDescent="0.25">
      <c r="D95" s="6"/>
      <c r="E95" s="6"/>
      <c r="F95" s="6"/>
    </row>
    <row r="96" spans="1:14" ht="15.75" customHeight="1" x14ac:dyDescent="0.25">
      <c r="D96" s="6"/>
      <c r="E96" s="6"/>
      <c r="F96" s="6"/>
    </row>
    <row r="97" spans="4:6" ht="15.75" customHeight="1" x14ac:dyDescent="0.25">
      <c r="D97" s="6"/>
      <c r="E97" s="6"/>
      <c r="F97" s="6"/>
    </row>
    <row r="98" spans="4:6" ht="15.75" customHeight="1" x14ac:dyDescent="0.25">
      <c r="D98" s="6"/>
      <c r="E98" s="6"/>
      <c r="F98" s="6"/>
    </row>
    <row r="99" spans="4:6" ht="15.75" customHeight="1" x14ac:dyDescent="0.25">
      <c r="D99" s="6"/>
      <c r="E99" s="6"/>
      <c r="F99" s="6"/>
    </row>
    <row r="100" spans="4:6" ht="15.75" customHeight="1" x14ac:dyDescent="0.25">
      <c r="D100" s="6"/>
      <c r="E100" s="6"/>
      <c r="F100" s="6"/>
    </row>
  </sheetData>
  <customSheetViews>
    <customSheetView guid="{2F334B69-56BE-4ADD-84C1-0B32401A06FF}" fitToPage="1" topLeftCell="A41">
      <selection activeCell="L59" sqref="L59"/>
      <pageMargins left="0.70866141732283472" right="0.70866141732283472" top="0.78740157480314965" bottom="0.78740157480314965" header="0" footer="0"/>
      <pageSetup paperSize="9" scale="51" fitToWidth="0" orientation="landscape" r:id="rId1"/>
    </customSheetView>
  </customSheetViews>
  <mergeCells count="2">
    <mergeCell ref="B3:C3"/>
    <mergeCell ref="A2:G2"/>
  </mergeCells>
  <dataValidations xWindow="316" yWindow="649" count="2">
    <dataValidation type="list" allowBlank="1" showInputMessage="1" showErrorMessage="1" promptTitle="Verein" prompt="auswählen" sqref="P22:P38" xr:uid="{36B2A153-9FBB-4558-8D71-2BC3098955F3}">
      <formula1>$P$22:$P$38</formula1>
    </dataValidation>
    <dataValidation type="list" allowBlank="1" showInputMessage="1" showErrorMessage="1" sqref="C5:C87" xr:uid="{429EBBE9-E435-4A51-8E2E-F9447AA5D1E3}">
      <formula1>$P$22:$P$37</formula1>
    </dataValidation>
  </dataValidations>
  <pageMargins left="0.70866141732283472" right="0.70866141732283472" top="0.78740157480314965" bottom="0.78740157480314965" header="0" footer="0"/>
  <pageSetup paperSize="9" scale="36"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EA425-6991-4BC9-A47C-EB6F0A84258E}">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Mannschaftsmeldung</vt:lpstr>
      <vt:lpstr>Tabelle1</vt:lpstr>
      <vt:lpstr>Mannschaftsmeldung!Druckbereich</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Koch, Martin</dc:creator>
  <cp:lastModifiedBy>Günther Marcus</cp:lastModifiedBy>
  <cp:revision/>
  <cp:lastPrinted>2026-09-15T07:37:18Z</cp:lastPrinted>
  <dcterms:created xsi:type="dcterms:W3CDTF">2018-02-27T14:22:38Z</dcterms:created>
  <dcterms:modified xsi:type="dcterms:W3CDTF">2026-09-15T08:32:27Z</dcterms:modified>
</cp:coreProperties>
</file>